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drawings/drawing8.xml" ContentType="application/vnd.openxmlformats-officedocument.drawingml.chartshapes+xml"/>
  <Override PartName="/xl/drawings/drawing12.xml" ContentType="application/vnd.openxmlformats-officedocument.drawingml.chartshapes+xml"/>
  <Override PartName="/xl/drawings/drawing10.xml" ContentType="application/vnd.openxmlformats-officedocument.drawingml.chartshapes+xml"/>
  <Override PartName="/xl/drawings/drawing14.xml" ContentType="application/vnd.openxmlformats-officedocument.drawingml.chartshapes+xml"/>
  <Override PartName="/xl/drawings/drawing7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1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charts/chart5.xml" ContentType="application/vnd.openxmlformats-officedocument.drawingml.chart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.xml" ContentType="application/vnd.ms-excel.threadedcomment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5382 Green-Brands\11 Update Fragebögen 2026\Finale Fragebögen\Für Website\"/>
    </mc:Choice>
  </mc:AlternateContent>
  <xr:revisionPtr revIDLastSave="0" documentId="13_ncr:1_{223BC9AE-EC31-4CA8-9B50-207E94238133}" xr6:coauthVersionLast="47" xr6:coauthVersionMax="47" xr10:uidLastSave="{00000000-0000-0000-0000-000000000000}"/>
  <workbookProtection workbookAlgorithmName="SHA-512" workbookHashValue="BXT2JvYht2g6wvNTabe1Dm1Tv4n4tgs6Mw/fPr6KpmHiOYKsmyMlt23DnisqcK7yVEnh2c6xNVkQWquibfQf6g==" workbookSaltValue="meeSb1Wuv0j5u50BfaVLbw==" workbookSpinCount="100000" lockStructure="1"/>
  <bookViews>
    <workbookView xWindow="-120" yWindow="-120" windowWidth="29040" windowHeight="17520" firstSheet="1" activeTab="1" xr2:uid="{00000000-000D-0000-FFFF-FFFF00000000}"/>
  </bookViews>
  <sheets>
    <sheet name="Deckblatt" sheetId="8" state="hidden" r:id="rId1"/>
    <sheet name="Basisinformationen" sheetId="12" r:id="rId2"/>
    <sheet name="Produkt" sheetId="2" r:id="rId3"/>
    <sheet name="Validierung" sheetId="11" r:id="rId4"/>
    <sheet name="Auswertung" sheetId="13" state="hidden" r:id="rId5"/>
    <sheet name="Auswahlmöglichkeiten" sheetId="9" state="hidden" r:id="rId6"/>
    <sheet name="Tabelle" sheetId="10" r:id="rId7"/>
    <sheet name="Ergebnisübersicht" sheetId="3" state="hidden" r:id="rId8"/>
    <sheet name="Netzdiagramm" sheetId="4" state="hidden" r:id="rId9"/>
    <sheet name="Säulendiagramm" sheetId="5" state="hidden" r:id="rId10"/>
    <sheet name="Entwicklung" sheetId="7" state="hidden" r:id="rId11"/>
    <sheet name="Rückfragen" sheetId="6" state="hidden" r:id="rId12"/>
  </sheets>
  <definedNames>
    <definedName name="_xlnm.Print_Area" localSheetId="0">Deckblatt!$A$1:$F$42</definedName>
    <definedName name="_xlnm.Print_Area" localSheetId="2">Produkt!$A$1:$F$45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3" l="1"/>
  <c r="D70" i="13"/>
  <c r="E72" i="13"/>
  <c r="E70" i="13"/>
  <c r="D48" i="13"/>
  <c r="G74" i="11" l="1"/>
  <c r="H79" i="10"/>
  <c r="G79" i="10"/>
  <c r="F79" i="10"/>
  <c r="E79" i="10"/>
  <c r="H69" i="10"/>
  <c r="G69" i="10"/>
  <c r="F69" i="10"/>
  <c r="E69" i="10"/>
  <c r="H58" i="10"/>
  <c r="G58" i="10"/>
  <c r="F58" i="10"/>
  <c r="E58" i="10"/>
  <c r="H46" i="10"/>
  <c r="G46" i="10"/>
  <c r="F46" i="10"/>
  <c r="E46" i="10"/>
  <c r="D24" i="2"/>
  <c r="D23" i="2"/>
  <c r="D22" i="2"/>
  <c r="D21" i="2"/>
  <c r="D20" i="2"/>
  <c r="D19" i="2"/>
  <c r="C24" i="2"/>
  <c r="C23" i="2"/>
  <c r="C22" i="2"/>
  <c r="C21" i="2"/>
  <c r="C20" i="2"/>
  <c r="C19" i="2"/>
  <c r="B24" i="2"/>
  <c r="B23" i="2"/>
  <c r="B22" i="2"/>
  <c r="B21" i="2"/>
  <c r="B20" i="2"/>
  <c r="H74" i="13"/>
  <c r="D15" i="13"/>
  <c r="D1" i="13"/>
  <c r="E1" i="13"/>
  <c r="F1" i="13"/>
  <c r="D4" i="13"/>
  <c r="E4" i="13"/>
  <c r="F4" i="13"/>
  <c r="D6" i="13"/>
  <c r="E6" i="13"/>
  <c r="F6" i="13"/>
  <c r="D8" i="13"/>
  <c r="E8" i="13"/>
  <c r="F8" i="13"/>
  <c r="D9" i="13"/>
  <c r="E9" i="13"/>
  <c r="F9" i="13"/>
  <c r="D11" i="13"/>
  <c r="E11" i="13"/>
  <c r="F11" i="13"/>
  <c r="D13" i="13"/>
  <c r="E13" i="13"/>
  <c r="F13" i="13"/>
  <c r="E15" i="13"/>
  <c r="F15" i="13"/>
  <c r="D16" i="13"/>
  <c r="E16" i="13"/>
  <c r="F16" i="13"/>
  <c r="D17" i="13"/>
  <c r="E17" i="13"/>
  <c r="F17" i="13"/>
  <c r="D18" i="13"/>
  <c r="E18" i="13"/>
  <c r="F18" i="13"/>
  <c r="D19" i="13"/>
  <c r="E19" i="13"/>
  <c r="F19" i="13"/>
  <c r="D21" i="13"/>
  <c r="E21" i="13"/>
  <c r="F21" i="13"/>
  <c r="D24" i="13"/>
  <c r="E24" i="13"/>
  <c r="F24" i="13"/>
  <c r="D25" i="13"/>
  <c r="E25" i="13"/>
  <c r="F25" i="13"/>
  <c r="D26" i="13"/>
  <c r="E26" i="13"/>
  <c r="F26" i="13"/>
  <c r="D28" i="13"/>
  <c r="E28" i="13"/>
  <c r="F28" i="13"/>
  <c r="D29" i="13"/>
  <c r="E29" i="13"/>
  <c r="F29" i="13"/>
  <c r="D30" i="13"/>
  <c r="E30" i="13"/>
  <c r="F30" i="13"/>
  <c r="D32" i="13"/>
  <c r="E32" i="13"/>
  <c r="F32" i="13"/>
  <c r="D33" i="13"/>
  <c r="E33" i="13"/>
  <c r="F33" i="13"/>
  <c r="D34" i="13"/>
  <c r="E34" i="13"/>
  <c r="F34" i="13"/>
  <c r="D35" i="13"/>
  <c r="E35" i="13"/>
  <c r="F35" i="13"/>
  <c r="D37" i="13"/>
  <c r="E37" i="13"/>
  <c r="F37" i="13"/>
  <c r="D38" i="13"/>
  <c r="E38" i="13"/>
  <c r="F38" i="13"/>
  <c r="D39" i="13"/>
  <c r="E39" i="13"/>
  <c r="F39" i="13"/>
  <c r="D40" i="13"/>
  <c r="E40" i="13"/>
  <c r="F40" i="13"/>
  <c r="D41" i="13"/>
  <c r="E41" i="13"/>
  <c r="F41" i="13"/>
  <c r="D42" i="13"/>
  <c r="E42" i="13"/>
  <c r="F42" i="13"/>
  <c r="D43" i="13"/>
  <c r="E43" i="13"/>
  <c r="F43" i="13"/>
  <c r="D45" i="13"/>
  <c r="E45" i="13"/>
  <c r="F45" i="13"/>
  <c r="D46" i="13"/>
  <c r="E46" i="13"/>
  <c r="F46" i="13"/>
  <c r="E48" i="13"/>
  <c r="F48" i="13"/>
  <c r="D50" i="13"/>
  <c r="E50" i="13"/>
  <c r="F50" i="13"/>
  <c r="D52" i="13"/>
  <c r="E52" i="13"/>
  <c r="F52" i="13"/>
  <c r="D53" i="13"/>
  <c r="E53" i="13"/>
  <c r="F53" i="13"/>
  <c r="D54" i="13"/>
  <c r="E54" i="13"/>
  <c r="F54" i="13"/>
  <c r="D57" i="13"/>
  <c r="E57" i="13"/>
  <c r="F57" i="13"/>
  <c r="D59" i="13"/>
  <c r="E59" i="13"/>
  <c r="F59" i="13"/>
  <c r="D61" i="13"/>
  <c r="E61" i="13"/>
  <c r="F61" i="13"/>
  <c r="D63" i="13"/>
  <c r="E63" i="13"/>
  <c r="F63" i="13"/>
  <c r="D64" i="13"/>
  <c r="E64" i="13"/>
  <c r="F64" i="13"/>
  <c r="D66" i="13"/>
  <c r="E66" i="13"/>
  <c r="F66" i="13"/>
  <c r="D67" i="13"/>
  <c r="E67" i="13"/>
  <c r="F67" i="13"/>
  <c r="D68" i="13"/>
  <c r="E68" i="13"/>
  <c r="F68" i="13"/>
  <c r="H8" i="13"/>
  <c r="H6" i="13"/>
  <c r="H11" i="13"/>
  <c r="H15" i="13"/>
  <c r="H21" i="13"/>
  <c r="I74" i="13"/>
  <c r="H72" i="13"/>
  <c r="H70" i="13"/>
  <c r="H68" i="13"/>
  <c r="H66" i="13"/>
  <c r="H64" i="13"/>
  <c r="H61" i="13"/>
  <c r="H59" i="13"/>
  <c r="H57" i="13"/>
  <c r="H54" i="13"/>
  <c r="H52" i="13"/>
  <c r="H50" i="13"/>
  <c r="H48" i="13"/>
  <c r="H45" i="13"/>
  <c r="H41" i="13"/>
  <c r="H39" i="13"/>
  <c r="H37" i="13"/>
  <c r="H34" i="13"/>
  <c r="H32" i="13"/>
  <c r="H28" i="13"/>
  <c r="H24" i="13"/>
  <c r="B3" i="13"/>
  <c r="C16" i="8" l="1"/>
  <c r="C15" i="8"/>
  <c r="C14" i="8"/>
  <c r="C13" i="8"/>
  <c r="H85" i="10"/>
  <c r="H86" i="10"/>
  <c r="H87" i="10"/>
  <c r="H84" i="10"/>
  <c r="A3" i="11" l="1"/>
  <c r="B19" i="2" s="1"/>
  <c r="D25" i="8" l="1"/>
  <c r="D22" i="8"/>
  <c r="D21" i="8"/>
  <c r="D20" i="8"/>
  <c r="C25" i="8"/>
  <c r="C24" i="8"/>
  <c r="C23" i="8"/>
  <c r="C22" i="8"/>
  <c r="C21" i="8"/>
  <c r="C20" i="8"/>
  <c r="B23" i="8"/>
  <c r="D24" i="8"/>
  <c r="D23" i="8"/>
  <c r="B25" i="8" l="1"/>
  <c r="B24" i="8"/>
  <c r="B22" i="8"/>
  <c r="E23" i="8" l="1"/>
  <c r="E24" i="8" l="1"/>
  <c r="H22" i="2" l="1"/>
  <c r="H23" i="2"/>
  <c r="E22" i="8" l="1"/>
  <c r="E25" i="8"/>
  <c r="E23" i="2"/>
  <c r="E22" i="2"/>
  <c r="H20" i="2"/>
  <c r="E21" i="8" l="1"/>
  <c r="C26" i="8"/>
  <c r="C25" i="2"/>
  <c r="E20" i="2"/>
  <c r="H21" i="2"/>
  <c r="E20" i="8" l="1"/>
  <c r="D26" i="8"/>
  <c r="E26" i="8" s="1"/>
  <c r="E21" i="2"/>
  <c r="H19" i="2" l="1"/>
  <c r="H24" i="2"/>
  <c r="E19" i="2" l="1"/>
  <c r="D25" i="2"/>
  <c r="H25" i="2" s="1"/>
  <c r="E24" i="2"/>
  <c r="E25" i="2" l="1"/>
  <c r="B21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tc={0BD5DA26-38C9-4825-9653-C048E50B2E24}</author>
  </authors>
  <commentList>
    <comment ref="A35" authorId="0" shapeId="0" xr:uid="{0BD5DA26-38C9-4825-9653-C048E50B2E24}">
      <text>
        <t>[Threaded comment]
Your version of Excel allows you to read this threaded comment; however, any edits to it will get removed if the file is opened in a newer version of Excel. Learn more: https://go.microsoft.com/fwlink/?linkid=870924
Comment:
    bei Inhaltsstoffen % Anteil mit Zertifikat</t>
      </text>
    </comment>
  </commentList>
</comments>
</file>

<file path=xl/sharedStrings.xml><?xml version="1.0" encoding="utf-8"?>
<sst xmlns="http://schemas.openxmlformats.org/spreadsheetml/2006/main" count="643" uniqueCount="369">
  <si>
    <t>Wurden Maßnahmen in der Entwicklung des Produktes getätigt, um die Lebensdauer und Reparaturfähigkeit Ihres Produktes zu erhöhen?</t>
  </si>
  <si>
    <t>Gibt es eine Garantieleistung welche über das gesetzliche Maß hinaus geht?</t>
  </si>
  <si>
    <t>Name des Unternehmens</t>
  </si>
  <si>
    <t>Adresse</t>
  </si>
  <si>
    <t>Branche</t>
  </si>
  <si>
    <t>Name des Produktes</t>
  </si>
  <si>
    <t>Beschreibung des gewählten Produktes</t>
  </si>
  <si>
    <t>Kontaktperson/ Funktion</t>
  </si>
  <si>
    <t>e-mail</t>
  </si>
  <si>
    <t>Telefon</t>
  </si>
  <si>
    <t>Ergebnis</t>
  </si>
  <si>
    <t>Mögliche Punkte</t>
  </si>
  <si>
    <t>Erreichte Punkte</t>
  </si>
  <si>
    <t>Anteil</t>
  </si>
  <si>
    <t>Distribution</t>
  </si>
  <si>
    <t>Summe</t>
  </si>
  <si>
    <t>ALLPLAN GmbH</t>
  </si>
  <si>
    <t>Schwindgasse 10, 1040 Wien</t>
  </si>
  <si>
    <t>Firmenbuchnummer: 94000k</t>
  </si>
  <si>
    <t>Handelsgericht Wien</t>
  </si>
  <si>
    <t>www.allplan.at</t>
  </si>
  <si>
    <t>Antwort</t>
  </si>
  <si>
    <t>Max. Punkteanzahl Kategorien</t>
  </si>
  <si>
    <t>max. Punkte je Frage</t>
  </si>
  <si>
    <t>Kommentar</t>
  </si>
  <si>
    <t>Nutzungsphase</t>
  </si>
  <si>
    <t>ja und regional =&gt; 80%; nein und Europa =&gt;50%; nein und sonstiges=&gt;0%</t>
  </si>
  <si>
    <t>Produktfragebogen (non-food)</t>
  </si>
  <si>
    <t>M: +43 676 842 225 220</t>
  </si>
  <si>
    <t>Bearbeiterin</t>
  </si>
  <si>
    <t xml:space="preserve">Verfahren </t>
  </si>
  <si>
    <t xml:space="preserve">Validierung </t>
  </si>
  <si>
    <t>Zeitraum Validierung</t>
  </si>
  <si>
    <t>Produkte (non-food)</t>
  </si>
  <si>
    <t>Prüf ID Nummer:</t>
  </si>
  <si>
    <t>validiert von:</t>
  </si>
  <si>
    <t>Mit Erreichen / Übertreffen der geforderten Benchmark von 51 % wird - gemäß den Statuten der</t>
  </si>
  <si>
    <t>verliehen!</t>
  </si>
  <si>
    <t>Norbert  R. L u x</t>
  </si>
  <si>
    <t>Geschäftsführer</t>
  </si>
  <si>
    <t>Markenname</t>
  </si>
  <si>
    <t>2026 / 2027</t>
  </si>
  <si>
    <t>xxx 2026</t>
  </si>
  <si>
    <t>2026 xx xxxx</t>
  </si>
  <si>
    <r>
      <t xml:space="preserve">geschützten EU-Gewährleistungsmarke - das </t>
    </r>
    <r>
      <rPr>
        <b/>
        <sz val="11"/>
        <color rgb="FF00642D"/>
        <rFont val="Arial"/>
        <family val="2"/>
      </rPr>
      <t>GREEN BRAND Germany 2026/2027</t>
    </r>
    <r>
      <rPr>
        <b/>
        <sz val="11"/>
        <color theme="1"/>
        <rFont val="Arial"/>
        <family val="2"/>
      </rPr>
      <t xml:space="preserve"> Gütesiegel</t>
    </r>
  </si>
  <si>
    <t>Gültigkeit bis 31.12.2027</t>
  </si>
  <si>
    <t>Herstellung</t>
  </si>
  <si>
    <t>Verpackung/Entsorgung</t>
  </si>
  <si>
    <t>Jahr xxxx</t>
  </si>
  <si>
    <t>Reval. Verpflichtendes Update</t>
  </si>
  <si>
    <t>Wenn ja, wodurch wird der Import gerechtfertigt?</t>
  </si>
  <si>
    <t>Produktart</t>
  </si>
  <si>
    <t>Vorkette/Inhaltsstoffe</t>
  </si>
  <si>
    <t>Um welche Art/Produktgruppe handelt es sich?</t>
  </si>
  <si>
    <t>Inwiefern ist das von ihnen angebotene Produkt ökologisch nachhaltiger als vergleichbare Produkte?</t>
  </si>
  <si>
    <t>Frage 1</t>
  </si>
  <si>
    <t>ja bei Herstellung</t>
  </si>
  <si>
    <t>Verpackung</t>
  </si>
  <si>
    <t xml:space="preserve">Transport </t>
  </si>
  <si>
    <t>Kosmetik</t>
  </si>
  <si>
    <t>Verbrauchsgüter (werden bei Nutzung verbraucht)</t>
  </si>
  <si>
    <t>Investitionsgüter (zur Herstellung anderer Güter oder DL)</t>
  </si>
  <si>
    <t>Gebrauchsgüter (über längeren Zeitraum genutzt)</t>
  </si>
  <si>
    <t>Bsp</t>
  </si>
  <si>
    <t>Kosmetik, Waschmittel, Einmalgeschirr</t>
  </si>
  <si>
    <t>Geschirr, Geräte, Maschinen</t>
  </si>
  <si>
    <t>Maschinen, Fahrzeuge</t>
  </si>
  <si>
    <t>Werkstoffe und Materialien/Vorprodukte</t>
  </si>
  <si>
    <t>Kunststoffe, Materialien</t>
  </si>
  <si>
    <t>Stellen Sie das Produkt im eigenen Unternehmen her? (Verarbeitung im eigenen Unternehmen)</t>
  </si>
  <si>
    <t xml:space="preserve">Wo wird der größte Teil der Fertigung des Produktes (&gt; als 75% der Produktionsschritte) vorgenommen? </t>
  </si>
  <si>
    <t>Putz- Reinigungs-, Waschmittel</t>
  </si>
  <si>
    <t>Textilien</t>
  </si>
  <si>
    <t>ja</t>
  </si>
  <si>
    <t>Erläuterung</t>
  </si>
  <si>
    <t>Organisation/Verfügbarkeit der Reparatur durch das Unternehmen</t>
  </si>
  <si>
    <t>Organisation/Verfügbarkeit von Ersatzteilen durch das Unternehmen</t>
  </si>
  <si>
    <t>Nachweis</t>
  </si>
  <si>
    <t>Verbrauchsgüter</t>
  </si>
  <si>
    <t>TABELLE</t>
  </si>
  <si>
    <t>Investitionsgüter &amp; Gebrauchsgüter</t>
  </si>
  <si>
    <t>Tabelle Verbrauchsgüter</t>
  </si>
  <si>
    <t>Sonstiges</t>
  </si>
  <si>
    <t>nein</t>
  </si>
  <si>
    <t>Blauer Engel</t>
  </si>
  <si>
    <t>EU Ecolabel</t>
  </si>
  <si>
    <t>Umweltzeichen</t>
  </si>
  <si>
    <t>Nordic Swan</t>
  </si>
  <si>
    <t>Cradle to Cradle certified</t>
  </si>
  <si>
    <t>xx</t>
  </si>
  <si>
    <t>x%</t>
  </si>
  <si>
    <t>Putzmittel</t>
  </si>
  <si>
    <t>ja mit Nachweis</t>
  </si>
  <si>
    <t>ja (eigene Angabe)</t>
  </si>
  <si>
    <t>bei der Nutzung</t>
  </si>
  <si>
    <t>x</t>
  </si>
  <si>
    <t>Spielzeug</t>
  </si>
  <si>
    <t>Möbel</t>
  </si>
  <si>
    <t>Maschinen/Geräte</t>
  </si>
  <si>
    <t>anerkannte Umweltzeichen oder Gütesiegel</t>
  </si>
  <si>
    <t>sonstige nachvollziehbare Nachweise oder Einschätzungen</t>
  </si>
  <si>
    <t>Logistikmaßnahmen (weniger Transport-km)</t>
  </si>
  <si>
    <t>alternative Treibstoffe (z.B. E-LKW)</t>
  </si>
  <si>
    <t>umweltschonende Transportmittel (z.B. Bahn)</t>
  </si>
  <si>
    <t>sonstige</t>
  </si>
  <si>
    <t>ja in einer Bedienungsanleitung</t>
  </si>
  <si>
    <t>ja Aufschrift am Produkt</t>
  </si>
  <si>
    <t>ja QR Code</t>
  </si>
  <si>
    <t>ja auf unserer homepage</t>
  </si>
  <si>
    <t>Informieren Sie den Konsumenten über eine umweltfreundliche Verwendung/Nutzung des Produkts ?</t>
  </si>
  <si>
    <t>Werden Ihre Produkte auch vermietet anstatt verkauft? (für Investitionsgüter und Gebrauchsgüter relevant)</t>
  </si>
  <si>
    <t>Werden Reparatur- und Wartungsdienstleistungen hausintern angeboten?(für Investitionsgüter und Gebrauchsgüter relevant)</t>
  </si>
  <si>
    <t>Frage 2</t>
  </si>
  <si>
    <t>Frage 3</t>
  </si>
  <si>
    <t>Frage 7</t>
  </si>
  <si>
    <t>Frage 4</t>
  </si>
  <si>
    <t>Frage 5</t>
  </si>
  <si>
    <t>Frage 6</t>
  </si>
  <si>
    <t>Frage 6a</t>
  </si>
  <si>
    <t>Frage 6b</t>
  </si>
  <si>
    <t>bei Bedarf/Änderung</t>
  </si>
  <si>
    <t>Frage 10</t>
  </si>
  <si>
    <t>Beschreiben Sie kurz die wichtigsten Produktionsschritte &amp; wo diese vorgenommen werden</t>
  </si>
  <si>
    <t>ja (aktuelles Jahr)</t>
  </si>
  <si>
    <t>Frage 12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</si>
  <si>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Ihren Energieverbrauch (Strom- und Wärmeenergie) möglichst effizient zu gestalten?</t>
    </r>
  </si>
  <si>
    <t>Frage 13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</si>
  <si>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mit Wasser und Abwasser möglichst effizient und umweltschonend umzugehen?</t>
    </r>
  </si>
  <si>
    <t>Frage 14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</si>
  <si>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mit sonstigen Ressourcen (Materialien, Hilfsstoffe, Zuschlagsstoffe etc.) möglichst effizient und umweltschonend umzugehen?
Bitte Maßnahmen beschreiben</t>
    </r>
  </si>
  <si>
    <t>Frage 15</t>
  </si>
  <si>
    <r>
      <t xml:space="preserve">Werden </t>
    </r>
    <r>
      <rPr>
        <u/>
        <sz val="11"/>
        <color theme="1"/>
        <rFont val="Arial"/>
        <family val="2"/>
      </rPr>
      <t>in der Produktion</t>
    </r>
    <r>
      <rPr>
        <sz val="11"/>
        <color theme="1"/>
        <rFont val="Arial"/>
        <family val="2"/>
      </rPr>
      <t xml:space="preserve"> Maßnahmen - welche über den gesetzlich verpflichteten Standard hinaus gehen - unternommen, um Abfall (Menge des Abfalls, Art der Abfälle) zu vermeiden oder zu reduzieren?</t>
    </r>
  </si>
  <si>
    <t>Frage 16</t>
  </si>
  <si>
    <t>Fußabdruck</t>
  </si>
  <si>
    <t>Wie hat sich der Wert in den letzten Jahren entwickelt?</t>
  </si>
  <si>
    <t>Veröffentlichen Sie die Ergebnisse (wo?)?</t>
  </si>
  <si>
    <t>teilweise</t>
  </si>
  <si>
    <t>im eigenen Unternehmen</t>
  </si>
  <si>
    <t xml:space="preserve">in der Region (&lt;100km) </t>
  </si>
  <si>
    <t>in Europa</t>
  </si>
  <si>
    <t>Eigene Produktion -&gt; Tabelle ausfüllen (Blatt:Tabellen): Wärme</t>
  </si>
  <si>
    <t>nicht relevant</t>
  </si>
  <si>
    <t>Frage 8</t>
  </si>
  <si>
    <t>Frage 8a</t>
  </si>
  <si>
    <t>Frage 9</t>
  </si>
  <si>
    <t>Frage 9a</t>
  </si>
  <si>
    <t>Frage 9b</t>
  </si>
  <si>
    <t>Frage 11</t>
  </si>
  <si>
    <t>Frage 14a</t>
  </si>
  <si>
    <t>Frage 14b</t>
  </si>
  <si>
    <t>Ja und Maßnahmen beschrieben =&gt; 50%; Ja und Maßnahmen beschrieben und Einsparungen  =&gt; 100%; nein =&gt; 0%; ja und keine Info =&gt; 0%; nicht relevant und plausible Erklärung =&gt; 100%; sonst 0%</t>
  </si>
  <si>
    <t>Punktevergabe: 50% Punkte für JA und 30% Zusatzpunkte für Reduktion und 20% Veröffentlichung</t>
  </si>
  <si>
    <t>Frage 17</t>
  </si>
  <si>
    <t xml:space="preserve">Wurden bereits Maßnahmen unternommen, um die Umwelteinflüsse durch die Verpackung zu reduzieren </t>
  </si>
  <si>
    <t>bitte um Erläuterung</t>
  </si>
  <si>
    <t>Frage 18</t>
  </si>
  <si>
    <t>Beziehen Sie den überwiegenden Teil der Verpackungsmaterialien (&gt; 90 % des Gesamtgewichts der Verpackung) regional (Radius &lt;100km)?</t>
  </si>
  <si>
    <t>Frage 19</t>
  </si>
  <si>
    <t>Tabelle ausfüllen (Blatt:Tabellen): Produkt</t>
  </si>
  <si>
    <t>Frage 20</t>
  </si>
  <si>
    <t>Ist die Verpackung für Endkunden leicht in einzelne Bestandteile zerlegbar, um die fachgerechte Verwertung der Materialien zu ermöglichen?</t>
  </si>
  <si>
    <t>in welche Bestandteile (Material) lässt sich die Verpackung zerlegen?</t>
  </si>
  <si>
    <t>Frage 21</t>
  </si>
  <si>
    <t>Informieren Sie den Verbraucher über richtigen Umgang mit der Verpackung?
Wie/wo? (am Produkt selbst, homepage..)</t>
  </si>
  <si>
    <t>20% pro ausgewählter Kategorie (nur bei plausibler Beschreibung)</t>
  </si>
  <si>
    <t>% Punkte: (100%-angegebener Wert %)</t>
  </si>
  <si>
    <t>ja und Erklärung 100%, sonst 0</t>
  </si>
  <si>
    <t>100% alles regional, 75% teilweise regional/im Land bzw., 50% bei nicht verfügbar regional und import aus Europa oder Afrika, sonst 0%</t>
  </si>
  <si>
    <t>30% pro Kategorie, 100% wenn alle</t>
  </si>
  <si>
    <t>Mehrwegverpackung</t>
  </si>
  <si>
    <t>Gewichtsreduktion</t>
  </si>
  <si>
    <t>Materialien-tausch</t>
  </si>
  <si>
    <t>Einsatz recyclbarer Materialen</t>
  </si>
  <si>
    <t>Maßnahmen zur Reduktion der Umverpackung</t>
  </si>
  <si>
    <t>Andere Maßnahmen</t>
  </si>
  <si>
    <t>Information über Mehrwegsystem</t>
  </si>
  <si>
    <t>richtigen Umgang mit der Verpackung (Mülltrennung,Recycling..)</t>
  </si>
  <si>
    <t>Produkt</t>
  </si>
  <si>
    <t>Art der Produktverpackung</t>
  </si>
  <si>
    <t>Art der Umverpackung</t>
  </si>
  <si>
    <t>Produkt 1</t>
  </si>
  <si>
    <t>z. B. Glas, Becher, Flasche, Dose</t>
  </si>
  <si>
    <t>z. B. Karton, Sleeve, Folie, Banderole</t>
  </si>
  <si>
    <t>Frage 22</t>
  </si>
  <si>
    <t xml:space="preserve">Wohin wird der größte Teil des Produktes/der Produkte (&gt; als 75% der Produkte) vertrieben? </t>
  </si>
  <si>
    <t>Frage 23</t>
  </si>
  <si>
    <t xml:space="preserve">Welche Maßnahmen werden gesetzt um die Distribution effizienter zu transportieren? 
</t>
  </si>
  <si>
    <t>im eigenen Land</t>
  </si>
  <si>
    <t>Region: 100%
Land: 75%
Europa: 50%
sonst: 0%</t>
  </si>
  <si>
    <t>Frage 20a</t>
  </si>
  <si>
    <t>Frage 26</t>
  </si>
  <si>
    <t>Frage 25</t>
  </si>
  <si>
    <t>Frage 24</t>
  </si>
  <si>
    <t>Stromquelle</t>
  </si>
  <si>
    <t>Wärmeträger</t>
  </si>
  <si>
    <t>Drittanbieter (weiter zu Frage 9b)</t>
  </si>
  <si>
    <t>Zertifikat</t>
  </si>
  <si>
    <t>ja mehrere davon (bitte erläutern)</t>
  </si>
  <si>
    <t>am Produkt 100%, sonst mind. eines 50%, mehrere 75%, sonst 0</t>
  </si>
  <si>
    <t>ja 100%, nein 0; Verbrauchsgut: 50%</t>
  </si>
  <si>
    <t>nicht relevant da Verbrauchsgut</t>
  </si>
  <si>
    <t>ja 75%, ja und Umfang der Aktivitäten 100%, Verbrauchsgut: 50%, nein: 0</t>
  </si>
  <si>
    <t>alle genannten Kategorien</t>
  </si>
  <si>
    <t>25% pro ausgewählter Kategorie</t>
  </si>
  <si>
    <t>staatlich anerkannte Zertifizierungen (incl. ISO 14001 de Herstellers)</t>
  </si>
  <si>
    <t>Gebrauchsgüter: Textilien</t>
  </si>
  <si>
    <t>Punkte bei ja, Nachweis multipliziert mit %</t>
  </si>
  <si>
    <t>Punkte bei ja und Nachweis</t>
  </si>
  <si>
    <t>Punkte bei ja und Nachweis; nicht rel. F. Produktart&amp; Erläuterung: halbe Punkte</t>
  </si>
  <si>
    <t>volle P bei ja, sonst 0</t>
  </si>
  <si>
    <t>Kategorie</t>
  </si>
  <si>
    <t>Kriterium</t>
  </si>
  <si>
    <t>Gewichtung</t>
  </si>
  <si>
    <t>Anteil am Produktgewicht</t>
  </si>
  <si>
    <t>Inhalt</t>
  </si>
  <si>
    <t>%</t>
  </si>
  <si>
    <t>Datenblatt</t>
  </si>
  <si>
    <t>–</t>
  </si>
  <si>
    <t>Zertifikat/Datenblatt</t>
  </si>
  <si>
    <t>Design</t>
  </si>
  <si>
    <t>Produktbeschreibung</t>
  </si>
  <si>
    <t>Produktdatenblatt oder Herstellerbestätigung</t>
  </si>
  <si>
    <t>Produktdatenblatt</t>
  </si>
  <si>
    <t>Handelt es sich um ein Konzentrat?</t>
  </si>
  <si>
    <t>Sicherheitsdatenblatt</t>
  </si>
  <si>
    <t xml:space="preserve">Produktdatenblatt </t>
  </si>
  <si>
    <t>z. B. OEKO-TEX</t>
  </si>
  <si>
    <t>für Produktgruppe nicht relevant</t>
  </si>
  <si>
    <t xml:space="preserve">Enthält das Produkt erneuerbare Inhaltsstoffe </t>
  </si>
  <si>
    <t xml:space="preserve">Enthält das Produkt recycelte Inhaltsstoffe </t>
  </si>
  <si>
    <t>Wird der Einsatz kritischer Rohstoffe vermieden (über gesetzl. Vorgaben hinaus)</t>
  </si>
  <si>
    <t>Wird der Einsatz von Schadstoffen vermieden (über gesetzl. Vorgaben hinaus)</t>
  </si>
  <si>
    <t>Wurde beim Produktdesign auf Modularität/Aufrüstbarkeit geachtet</t>
  </si>
  <si>
    <t xml:space="preserve">Wurde beim Produktdesign auf Wartungs/Reparaturfähigkeit geachtet: </t>
  </si>
  <si>
    <t>Ist das Produkt frei von Mikroplastik</t>
  </si>
  <si>
    <t>Wurde beim Produktdesign auf Reparatur- oder Wiederverwendungsmöglichkeit geachtet?</t>
  </si>
  <si>
    <t>Wie hoch ist der Anteil nachhaltiger Fasern am Produkt? (z.B. Hanf, Leinen, Lyocell, Bio-Baumwolle..)</t>
  </si>
  <si>
    <t>Wie hoch ist der Anteil recycelter Fasern?</t>
  </si>
  <si>
    <t>xxxx</t>
  </si>
  <si>
    <t>Ausfüllhilfe / Legende</t>
  </si>
  <si>
    <t>Markierung / Feld</t>
  </si>
  <si>
    <t>Was ist zu tun?</t>
  </si>
  <si>
    <t>Auswahlfeld</t>
  </si>
  <si>
    <t>Bitte eine Antwort aus dem Dropdown-Menü auswählen.</t>
  </si>
  <si>
    <t>Freitextfeld</t>
  </si>
  <si>
    <t>Verweis auf Tabellenblatt</t>
  </si>
  <si>
    <t>□ Kästchen</t>
  </si>
  <si>
    <t>Erforderlicher Nachweis</t>
  </si>
  <si>
    <t>Investitions/Gebrauchsgüter AUSSER Textilien</t>
  </si>
  <si>
    <t>Verzichtet das Produkt auf umwelt- oder gesundheitsschädliche Chemikalien/Inhaltsstoffe (über gesetzl. Vorgaben hinaus)</t>
  </si>
  <si>
    <t>Enthält das Produkt biologisch abbaubare Inhaltsstoffe (über gesetzliche Vorgaben hinaus)</t>
  </si>
  <si>
    <t>volle P bei 0, 50% bei EC/LC50 &gt; 100 mg/L</t>
  </si>
  <si>
    <t>Bewertung</t>
  </si>
  <si>
    <t>Blaues Feld</t>
  </si>
  <si>
    <t>Spalte "Erforderlicher Nachweis"</t>
  </si>
  <si>
    <t>Frage Nr.</t>
  </si>
  <si>
    <t>Fragebogen Produkt</t>
  </si>
  <si>
    <t>Auswahl-Antwort 
(bitte auswählen)</t>
  </si>
  <si>
    <t>Erklärungen</t>
  </si>
  <si>
    <t>Verbrauchsgüter, z.B. Putz-, Reinigungsmittel, Kosmetik</t>
  </si>
  <si>
    <t>Bitte Maßnahmen &amp; erzielte Einsparung beschreiben.</t>
  </si>
  <si>
    <t>Vergleichen Sie die Lebensdauer und Reparturfähigkeiten des Produktes mit vergleichbaren Produkten.</t>
  </si>
  <si>
    <t>Oranges Feld</t>
  </si>
  <si>
    <t xml:space="preserve">Ergebnis der Validierung zum </t>
  </si>
  <si>
    <t>bitte relevante Tabelle ausfüllen:
1. Investitionsgüter &amp; Gebrauchsgüter (ausser Textilien) oder 
2. Textilien</t>
  </si>
  <si>
    <t>Strom</t>
  </si>
  <si>
    <t xml:space="preserve"> Wärme</t>
  </si>
  <si>
    <t xml:space="preserve"> Produkt</t>
  </si>
  <si>
    <t xml:space="preserve">Welche Maßnahmen werden gesetzt um die den Transport der Rohstoffe nachhaltiger zu gestalten? </t>
  </si>
  <si>
    <t>Frage 3a</t>
  </si>
  <si>
    <t>Nachweis/link</t>
  </si>
  <si>
    <t xml:space="preserve">Bei Produktion durch externen Hersteller: führen Sie den Strom- und Wärmemix des Herstellers an 
</t>
  </si>
  <si>
    <t>externer Hersteller</t>
  </si>
  <si>
    <t>für Strom - füllen Sie Tabellenblatt Strom pro Standort aus und legen sie ggf. Ökostromzertifikate bei</t>
  </si>
  <si>
    <t xml:space="preserve">für Wärme - füllen Sie Tabellenblatt Wärme pro Standort aus </t>
  </si>
  <si>
    <t>Tabelle ausfüllen (Blatt:Tabellen): externer Hersteller</t>
  </si>
  <si>
    <t>Art</t>
  </si>
  <si>
    <t>bitte geforderte Daten/Erklärungen einfügen</t>
  </si>
  <si>
    <t>Bitte ein „X“ statt dem Kästchen neben der zutreffenden Antwort eintragen. Mehrfachauswahl ist möglich, wenn mehrere Antworten zutreffen.</t>
  </si>
  <si>
    <t>Unterstrichener Text</t>
  </si>
  <si>
    <t>Bitte die dazugehörige Tabelle im Blatt „Tabellen“ ausfüllen.</t>
  </si>
  <si>
    <t>Nennen Sie Namen und Standorte (Logistikzentren) ihrer Hauptlieferanten.</t>
  </si>
  <si>
    <t>Bitte um kurze Erklärung der Herkunft.</t>
  </si>
  <si>
    <t xml:space="preserve">Importieren Sie benötigte Rohstoffe, welche auch regional (Radius 100 km) verfügbar wären? </t>
  </si>
  <si>
    <t>Frage 5:</t>
  </si>
  <si>
    <t>Frage 9:</t>
  </si>
  <si>
    <t>Frage 4:</t>
  </si>
  <si>
    <t>Frage 17:</t>
  </si>
  <si>
    <t>Frage 9b:</t>
  </si>
  <si>
    <t>Frage 9a:</t>
  </si>
  <si>
    <t>Gewicht Produktverpackung
[g]</t>
  </si>
  <si>
    <t>Verpackungsanteil
 [%]</t>
  </si>
  <si>
    <t xml:space="preserve"> Hersteller 1:…........</t>
  </si>
  <si>
    <t xml:space="preserve"> Hersteller 2:…........</t>
  </si>
  <si>
    <t xml:space="preserve"> Hersteller 3:…........</t>
  </si>
  <si>
    <t xml:space="preserve"> Hersteller...:…........</t>
  </si>
  <si>
    <t>Standort 1:…........</t>
  </si>
  <si>
    <t>Standort 2:…........</t>
  </si>
  <si>
    <t>Standort 3:…........</t>
  </si>
  <si>
    <t>Standort ...:…........</t>
  </si>
  <si>
    <t>Bitte passende Dokumente oder Angaben beifügen, z. B. Rechnungen, Zertifikate oder Auswertungen und die konkrete Dokumentbezeichnung/den link in der Spalte "erforderlicher Nachweis" eintragen.</t>
  </si>
  <si>
    <r>
      <t xml:space="preserve">Wodurch wird die ökologische Nachhaltigkeit der Produkte bestätigt?
</t>
    </r>
    <r>
      <rPr>
        <u/>
        <sz val="11"/>
        <color theme="1"/>
        <rFont val="Arial"/>
        <family val="2"/>
      </rPr>
      <t>Nachweis!</t>
    </r>
  </si>
  <si>
    <r>
      <t xml:space="preserve">Kommunizieren Sie transparent die ökologischen Vorteile Ihres Produktes?
</t>
    </r>
    <r>
      <rPr>
        <u/>
        <sz val="11"/>
        <color theme="1"/>
        <rFont val="Arial"/>
        <family val="2"/>
      </rPr>
      <t>Nachweis!</t>
    </r>
  </si>
  <si>
    <r>
      <t xml:space="preserve">Wurde in den letzten 3 Jahren eine Erhebung zum CO2-Fußabdruck (Produkt) durchgeführt? Falls ja, bitte um Übermittlung.
</t>
    </r>
    <r>
      <rPr>
        <u/>
        <sz val="11"/>
        <color theme="1"/>
        <rFont val="Arial"/>
        <family val="2"/>
      </rPr>
      <t>Nachweis!</t>
    </r>
    <r>
      <rPr>
        <sz val="11"/>
        <color theme="1"/>
        <rFont val="Arial"/>
        <family val="2"/>
      </rPr>
      <t xml:space="preserve">
</t>
    </r>
  </si>
  <si>
    <t>Nachweise lt. Tabelle</t>
  </si>
  <si>
    <t>Strom (Wärmepumpe)</t>
  </si>
  <si>
    <t>Wurde beim Produktdesign auf Langlebigkeit und hohe Verarbeitungsqualität geachtet?</t>
  </si>
  <si>
    <t>Gibt es für das Produkt oder dessen Inhaltsstoffe ein anerkanntes Umwelt- oder Nachhaltigkeitszeichen?</t>
  </si>
  <si>
    <t>Verzicht auf gesundheitsschädliche Chemikalien (über gesetzl. Vorgaben hinaus)?</t>
  </si>
  <si>
    <t>Zertifikat, z.B. EU Ecolabel, Blauer Engel, Ecocert</t>
  </si>
  <si>
    <r>
      <t xml:space="preserve">Sind die </t>
    </r>
    <r>
      <rPr>
        <u/>
        <sz val="11"/>
        <color theme="1"/>
        <rFont val="Arial"/>
        <family val="2"/>
      </rPr>
      <t>Rohstoffe</t>
    </r>
    <r>
      <rPr>
        <sz val="11"/>
        <color theme="1"/>
        <rFont val="Arial"/>
        <family val="2"/>
      </rPr>
      <t>, welche Sie für Ihr Produkt einsetzen, zum überwiegenden Teil (&gt; 75 % der eingesetzten Rohstoffe) regional (Radius 100 km) verfügbar?</t>
    </r>
  </si>
  <si>
    <t>Wie hoch ist die aquatische Toxizität des Produktes? (LC50, NC50)</t>
  </si>
  <si>
    <t>&lt; 1 mg/L</t>
  </si>
  <si>
    <t>Sehr giftig für Wasserorganismen</t>
  </si>
  <si>
    <t>1–10 mg/L</t>
  </si>
  <si>
    <t>Giftig</t>
  </si>
  <si>
    <t>10–100 mg/L</t>
  </si>
  <si>
    <t>Mäßig giftig</t>
  </si>
  <si>
    <t>&gt; 100 mg/L</t>
  </si>
  <si>
    <t>Geringe akute Toxizität</t>
  </si>
  <si>
    <t>Besteht das Produkt aus nachwachsenden oder biobasierten Rohstoffen?</t>
  </si>
  <si>
    <t>Gibt es für das Produkt oder dessen Haupt-Inhaltsstoffe (75% bezogen auf das Produktgewicht) ein anerkanntes Umwelt- oder Nachhaltigkeitszeichen?</t>
  </si>
  <si>
    <r>
      <t xml:space="preserve">nur für Verbrauchsgüter:
Um welche Güter handelt es sich?  (Weitere Informationen in Tabelle eintragen)
</t>
    </r>
    <r>
      <rPr>
        <u/>
        <sz val="11"/>
        <color theme="1"/>
        <rFont val="Arial"/>
        <family val="2"/>
      </rPr>
      <t>Nachweis!</t>
    </r>
  </si>
  <si>
    <t>Bewertung lt. Vorgaben Bewertung Zertifikate</t>
  </si>
  <si>
    <r>
      <t xml:space="preserve">nur für Investitionsgüter, Gebrauchsgüter, Werkstoffe:
Um welche Güter handelt es sich? (Weitere Informationen in Tabelle eintragen)
</t>
    </r>
    <r>
      <rPr>
        <u/>
        <sz val="11"/>
        <color theme="1"/>
        <rFont val="Arial"/>
        <family val="2"/>
      </rPr>
      <t>Nachweis!</t>
    </r>
  </si>
  <si>
    <t>nur Verpackung</t>
  </si>
  <si>
    <t>Eigene Produktion -&gt; Tabelle ausfüllen (Blatt:Tabellen): Strom</t>
  </si>
  <si>
    <t>Welche Energieträger setzen Sie für die Herstellung Ihres Produktes ein? (Strom)</t>
  </si>
  <si>
    <t>Welche Energieträger setzen Sie für die Herstellung Ihres Produktes ein? (Wärme)</t>
  </si>
  <si>
    <t>Füllen Sie die Tabelle zu Kennzahlen der Produktverpackung aus!</t>
  </si>
  <si>
    <t>*bei Flüssigkeiten und unbekanntem Gewicht Umrechnung annehmen/abschätzen</t>
  </si>
  <si>
    <t>Netto-Produktgewicht*
[g]</t>
  </si>
  <si>
    <t>Beispiel</t>
  </si>
  <si>
    <t>Wie viel Prozent der jährlichen Produktionsmengen werden über-regional (Radius &gt;100km) vertrieben? X%</t>
  </si>
  <si>
    <t>Standort 1:…............</t>
  </si>
  <si>
    <t>Standort ..:….....</t>
  </si>
  <si>
    <t>Welche Energieträger setzt ihr Unternehmen ein? (Strom)</t>
  </si>
  <si>
    <t>Welche Energieträger setzt ihr Unternehmen ein? (Wärme)</t>
  </si>
  <si>
    <t>Bitte um kurze Erklärung der (geografischen) Herkunft.</t>
  </si>
  <si>
    <t>Punkte analog zu % Anteil EE Strom; wenn eigene Produktion: 100% vom Mittelwert der Antworten Frage 9; sonst 50% vom Mittelwert Frage 9 und Mittelwert Frage  9b (max. 2.5)</t>
  </si>
  <si>
    <t>Punkte analog zu % Anteil EE Wärme; wenn eigene Produktion: 100% vom Mittelwert der Antworten Frage 9; sonst 50% vom Mittelwert Frage 9 und Mittelwert Frage  9b (max. 2.5)</t>
  </si>
  <si>
    <t>Fr 16</t>
  </si>
  <si>
    <t xml:space="preserve">nicht möglich (bitte erläutern) </t>
  </si>
  <si>
    <t>Ja=&gt;100%; nein=&gt;0%; nicht möglich und Begründung =&gt;50%</t>
  </si>
  <si>
    <t>Bezugsjahr:</t>
  </si>
  <si>
    <t>Produkt/gruppe:</t>
  </si>
  <si>
    <t>Umsatzanteil:[%]</t>
  </si>
  <si>
    <t>volle P bei ja mal % Anteil</t>
  </si>
  <si>
    <t>Wenn 0-5%&gt;&gt; 100%
6-10%&gt;&gt; 50%
11-15%&gt;&gt;30%
sonst&gt;&gt;0%; bei mehreren Angaben: Mittelwert Verpackungsanteil heranziehen</t>
  </si>
  <si>
    <t>Netzbezug: zertifizierter Ökostrom [MWh]</t>
  </si>
  <si>
    <t>Netzbezug: Strom [MWh]
Anteil Erneuerbare lt. Stromversorger  [%]</t>
  </si>
  <si>
    <t>Eigene PV-Anlage [MWh]</t>
  </si>
  <si>
    <t>Sonstiges [MWh]</t>
  </si>
  <si>
    <t>Summe [MWh]</t>
  </si>
  <si>
    <t>Erdgas [MWh]</t>
  </si>
  <si>
    <t>Fernwärme [MWh]
Anteil Erneuerbare lt. Fernwärmeanbieter [%]</t>
  </si>
  <si>
    <t>Biomasse / Holz / Pellets [MWh]</t>
  </si>
  <si>
    <t>Öl [MWh]</t>
  </si>
  <si>
    <t>Fernwärme [MWh]
Anteil Erneuerbare lt. Versorger [%]</t>
  </si>
  <si>
    <t>bei verschiedenen Produktgruppen: füllen Sie jeweils eine Tabelle pro Produktgruppe aus (ggf. rechts weitere Tabellen einfügen)</t>
  </si>
  <si>
    <r>
      <t xml:space="preserve">Erforderlicher Nachweis 
</t>
    </r>
    <r>
      <rPr>
        <b/>
        <sz val="11"/>
        <color theme="1"/>
        <rFont val="Arial"/>
        <family val="2"/>
      </rPr>
      <t xml:space="preserve">Bitte führen Sie die </t>
    </r>
    <r>
      <rPr>
        <b/>
        <u/>
        <sz val="11"/>
        <color theme="1"/>
        <rFont val="Arial"/>
        <family val="2"/>
      </rPr>
      <t>genaue</t>
    </r>
    <r>
      <rPr>
        <b/>
        <sz val="11"/>
        <color theme="1"/>
        <rFont val="Arial"/>
        <family val="2"/>
      </rPr>
      <t xml:space="preserve"> Bezeichnung der beigefügten Nachweise in der jeweiligen Zelle an. </t>
    </r>
    <r>
      <rPr>
        <b/>
        <sz val="11"/>
        <rFont val="Arial"/>
        <family val="2"/>
      </rPr>
      <t>(Hinweise überschreiben)</t>
    </r>
  </si>
  <si>
    <r>
      <t xml:space="preserve">Bitte vergewissern Sie sich bei Einreichung,
- dass alle Fragen umfassend beantwortet wurden
- alle beizufügenden Dokumente auch mitgesandt werden (ggf. via wetransfer) 
- und bei den entsprechenden Fragen die konkrete Dokumentbezeichnung genannt wird.
</t>
    </r>
    <r>
      <rPr>
        <b/>
        <u/>
        <sz val="11"/>
        <color rgb="FFFF0000"/>
        <rFont val="Arial"/>
        <family val="2"/>
      </rPr>
      <t>Hinweis</t>
    </r>
    <r>
      <rPr>
        <b/>
        <sz val="11"/>
        <color rgb="FFFF0000"/>
        <rFont val="Arial"/>
        <family val="2"/>
      </rPr>
      <t>: ein Verweis z.B. „siehe unseren Nachhaltigkeitsbericht“  genügt nicht, sondern bitte immer einen Hinweis/link zur entsprechenden Passage anführen.
Damit vermeiden Sie unnötige Nachfragen bei der Auswertung, die Zeit kosten und auch höhere Gebühren zur Folge haben können! – Danke!</t>
    </r>
  </si>
  <si>
    <r>
      <rPr>
        <b/>
        <sz val="11"/>
        <color theme="1"/>
        <rFont val="Arial"/>
        <family val="2"/>
      </rPr>
      <t>falls zutreffend, bitte „☐“ durch „X“ ersetzen. Mehrfachauswahl möglich.</t>
    </r>
    <r>
      <rPr>
        <sz val="11"/>
        <color theme="1"/>
        <rFont val="Arial"/>
        <family val="2"/>
      </rPr>
      <t xml:space="preserve">
☐ Ja, bei der Herstellung (incl. Kreislauf-Ansätze)
☐ Ja, bei der Verpackung
☐ Ja, beim Transport
☐ Ja, bei der Nutzung</t>
    </r>
  </si>
  <si>
    <r>
      <rPr>
        <b/>
        <sz val="11"/>
        <color theme="1"/>
        <rFont val="Arial"/>
        <family val="2"/>
      </rPr>
      <t>falls zutreffend, bitte „☐“ durch „X“ ersetzen. Mehrfachauswahl möglich.</t>
    </r>
    <r>
      <rPr>
        <sz val="11"/>
        <color theme="1"/>
        <rFont val="Arial"/>
        <family val="2"/>
      </rPr>
      <t xml:space="preserve">
☐ Anerkanntes, extern geprüftes, umfassendes Nachhaltigkeits-Zertifikat für das Produkt (z.B. EU Ecolabel) 
☐ Anerkanntes, extern geprüftes, umfassendes Zertifikat für die Produkt-Verpackung
☐ Anerkanntes, extern geprüftes umfassendes Zertifikat für das Produkt mit thematischer Beschränkung z.B. Fairtrade
☐ Anerkanntes, extern geprüftes umfassendes Zertifikat für die Produkt-Verpackung mit thematischer Beschränkung
☐ Anerkanntes, extern geprüftes Zertifikat für Teile des Produktes oder der Verpackung
☐ Staatlich anerkannte Zertifizierungen des Herstellers ohne direkten Produktnachweis, z.B.  ISO 14001
☐ Sonstige Nachweise oder Einschätzungen</t>
    </r>
  </si>
  <si>
    <r>
      <rPr>
        <b/>
        <sz val="11"/>
        <color theme="1"/>
        <rFont val="Arial"/>
        <family val="2"/>
      </rPr>
      <t>falls zutreffend, bitte „☐“ durch „X“ ersetzen. Mehrfachauswahl möglich.</t>
    </r>
    <r>
      <rPr>
        <sz val="11"/>
        <color theme="1"/>
        <rFont val="Arial"/>
        <family val="2"/>
      </rPr>
      <t xml:space="preserve">
☐ Logistikmaßnahmen (weniger Transport-km)
☐ Alternative Treibstoffe (z.B. E-LKW)
☐ Umweltschonende Transportmittel (z.B. Bahn)
☐ Sonstige</t>
    </r>
  </si>
  <si>
    <r>
      <rPr>
        <b/>
        <sz val="11"/>
        <color theme="1"/>
        <rFont val="Arial"/>
        <family val="2"/>
      </rPr>
      <t>falls zutreffend, bitte „☐“ durch „X“ ersetzen. Mehrfachauswahl möglich.</t>
    </r>
    <r>
      <rPr>
        <sz val="11"/>
        <color theme="1"/>
        <rFont val="Arial"/>
        <family val="2"/>
      </rPr>
      <t xml:space="preserve">
☐ Mehrwegverpackung
☐ Gewichtsreduktion
☐ Materialien-tausch
☐ Einsatz recyclbarer Materialen
☐ Maßnahmen zur Reduktion der Umverpackung
☐ Andere Maßnahmen</t>
    </r>
  </si>
  <si>
    <r>
      <rPr>
        <b/>
        <sz val="11"/>
        <color theme="1"/>
        <rFont val="Arial"/>
        <family val="2"/>
      </rPr>
      <t>falls zutreffend, bitte „☐“ durch „X“ ersetzen. Mehrfachauswahl möglich.</t>
    </r>
    <r>
      <rPr>
        <sz val="11"/>
        <color theme="1"/>
        <rFont val="Arial"/>
        <family val="2"/>
      </rPr>
      <t xml:space="preserve">
☐ Information über Mehrwegsystem
☐ Richtigen Umgang mit der Verpackung (Mülltrennung,Recycling..)
☐ Andere Maßnahmen</t>
    </r>
  </si>
  <si>
    <r>
      <rPr>
        <b/>
        <sz val="11"/>
        <color theme="1"/>
        <rFont val="Arial"/>
        <family val="2"/>
      </rPr>
      <t>falls zutreffend, bitte „☐“ durch „X“ ersetzen. Mehrfachauswahl möglich.</t>
    </r>
    <r>
      <rPr>
        <sz val="11"/>
        <color theme="1"/>
        <rFont val="Arial"/>
        <family val="2"/>
      </rPr>
      <t xml:space="preserve">
☐ Ja, in einer Bedienungsanleitung
☐ Ja, Aufschrift am Produkt
☐ Ja, auf unserer homepage
☐ Sonstige (bitte erläutern)
☐ Nein</t>
    </r>
  </si>
  <si>
    <t>relevante Produktionsstandorte FÜR DAS GEWÄHLTE PRODUKT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</si>
</sst>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i/>
      <sz val="12"/>
      <color theme="1"/>
      <name val="Arial"/>
      <family val="2"/>
    </font>
    <font>
      <u/>
      <sz val="10"/>
      <color rgb="FFFF0000"/>
      <name val="Arial"/>
      <family val="2"/>
    </font>
    <font>
      <b/>
      <u/>
      <sz val="11"/>
      <color theme="10"/>
      <name val="Arial"/>
      <family val="2"/>
    </font>
    <font>
      <b/>
      <sz val="11"/>
      <color rgb="FF00642D"/>
      <name val="Arial"/>
      <family val="2"/>
    </font>
    <font>
      <b/>
      <i/>
      <sz val="11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0" tint="-0.3499862666707357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"/>
      <name val="Arial"/>
      <family val="2"/>
    </font>
    <font>
      <sz val="11"/>
      <color theme="3"/>
      <name val="Arial"/>
      <family val="2"/>
    </font>
    <font>
      <i/>
      <sz val="11"/>
      <color theme="3"/>
      <name val="Arial"/>
      <family val="2"/>
    </font>
    <font>
      <sz val="10"/>
      <color theme="1"/>
      <name val="Arial"/>
      <family val="2"/>
    </font>
    <font>
      <b/>
      <sz val="13.5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color rgb="FFFF99FF"/>
      <name val="Arial"/>
      <family val="2"/>
    </font>
    <font>
      <b/>
      <sz val="11"/>
      <color rgb="FFFF0000"/>
      <name val="Arial"/>
      <family val="2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5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0" tint="-0.499984740745262"/>
      </top>
      <bottom style="double">
        <color theme="1"/>
      </bottom>
      <diagonal/>
    </border>
    <border>
      <left style="thin">
        <color theme="0" tint="-0.499984740745262"/>
      </left>
      <right style="thick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20" fillId="0" borderId="0" applyFont="0" applyFill="0" applyBorder="0" applyAlignment="0" applyProtection="0"/>
  </cellStyleXfs>
  <cellXfs count="268">
    <xf numFmtId="0" fontId="0" fillId="0" borderId="0" xfId="0"/>
    <xf numFmtId="0" fontId="2" fillId="0" borderId="16" xfId="0" applyFont="1" applyBorder="1"/>
    <xf numFmtId="0" fontId="2" fillId="0" borderId="0" xfId="0" applyFont="1"/>
    <xf numFmtId="0" fontId="2" fillId="0" borderId="17" xfId="0" applyFont="1" applyBorder="1"/>
    <xf numFmtId="0" fontId="1" fillId="2" borderId="18" xfId="0" applyFont="1" applyFill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29" xfId="0" applyFont="1" applyBorder="1" applyAlignment="1">
      <alignment vertical="top"/>
    </xf>
    <xf numFmtId="164" fontId="2" fillId="0" borderId="29" xfId="0" applyNumberFormat="1" applyFont="1" applyBorder="1" applyAlignment="1">
      <alignment vertical="top"/>
    </xf>
    <xf numFmtId="164" fontId="2" fillId="0" borderId="29" xfId="0" applyNumberFormat="1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164" fontId="2" fillId="3" borderId="29" xfId="0" applyNumberFormat="1" applyFont="1" applyFill="1" applyBorder="1" applyAlignment="1">
      <alignment horizontal="center" vertical="top"/>
    </xf>
    <xf numFmtId="0" fontId="2" fillId="0" borderId="27" xfId="0" applyFont="1" applyBorder="1" applyAlignment="1">
      <alignment horizontal="left" vertical="top"/>
    </xf>
    <xf numFmtId="0" fontId="2" fillId="0" borderId="28" xfId="0" applyFont="1" applyBorder="1" applyAlignment="1">
      <alignment vertical="top"/>
    </xf>
    <xf numFmtId="164" fontId="2" fillId="0" borderId="28" xfId="0" applyNumberFormat="1" applyFont="1" applyBorder="1" applyAlignment="1">
      <alignment vertical="top"/>
    </xf>
    <xf numFmtId="0" fontId="2" fillId="4" borderId="29" xfId="0" applyFont="1" applyFill="1" applyBorder="1" applyAlignment="1">
      <alignment horizontal="center" vertical="center"/>
    </xf>
    <xf numFmtId="164" fontId="1" fillId="4" borderId="29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64" fontId="1" fillId="4" borderId="29" xfId="0" applyNumberFormat="1" applyFont="1" applyFill="1" applyBorder="1" applyAlignment="1">
      <alignment vertical="top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/>
    </xf>
    <xf numFmtId="164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164" fontId="12" fillId="0" borderId="0" xfId="0" applyNumberFormat="1" applyFont="1" applyAlignment="1">
      <alignment horizontal="center" vertical="top"/>
    </xf>
    <xf numFmtId="0" fontId="1" fillId="0" borderId="0" xfId="0" applyFont="1"/>
    <xf numFmtId="0" fontId="15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17" fillId="0" borderId="0" xfId="0" applyFont="1"/>
    <xf numFmtId="0" fontId="18" fillId="2" borderId="27" xfId="0" applyFont="1" applyFill="1" applyBorder="1" applyAlignment="1">
      <alignment vertical="center" wrapText="1"/>
    </xf>
    <xf numFmtId="0" fontId="2" fillId="0" borderId="29" xfId="0" applyFont="1" applyBorder="1" applyAlignment="1">
      <alignment horizontal="center" vertical="center"/>
    </xf>
    <xf numFmtId="164" fontId="1" fillId="0" borderId="29" xfId="0" applyNumberFormat="1" applyFont="1" applyBorder="1" applyAlignment="1">
      <alignment vertical="center"/>
    </xf>
    <xf numFmtId="164" fontId="1" fillId="0" borderId="29" xfId="0" applyNumberFormat="1" applyFont="1" applyBorder="1" applyAlignment="1">
      <alignment vertical="top"/>
    </xf>
    <xf numFmtId="0" fontId="1" fillId="4" borderId="0" xfId="0" applyFont="1" applyFill="1" applyAlignment="1">
      <alignment vertical="center"/>
    </xf>
    <xf numFmtId="0" fontId="9" fillId="0" borderId="0" xfId="0" applyFont="1" applyAlignment="1">
      <alignment horizontal="left" vertical="top" wrapText="1"/>
    </xf>
    <xf numFmtId="9" fontId="2" fillId="0" borderId="29" xfId="2" applyFont="1" applyBorder="1" applyAlignment="1">
      <alignment horizontal="center" vertical="top"/>
    </xf>
    <xf numFmtId="9" fontId="2" fillId="0" borderId="29" xfId="0" applyNumberFormat="1" applyFont="1" applyBorder="1" applyAlignment="1">
      <alignment horizontal="center" vertical="top"/>
    </xf>
    <xf numFmtId="9" fontId="2" fillId="0" borderId="29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17" fontId="8" fillId="0" borderId="0" xfId="0" applyNumberFormat="1" applyFont="1" applyAlignment="1">
      <alignment horizontal="right"/>
    </xf>
    <xf numFmtId="0" fontId="13" fillId="0" borderId="0" xfId="0" applyFont="1"/>
    <xf numFmtId="0" fontId="24" fillId="0" borderId="0" xfId="0" applyFont="1"/>
    <xf numFmtId="0" fontId="18" fillId="0" borderId="30" xfId="0" applyFont="1" applyBorder="1" applyAlignment="1">
      <alignment horizontal="right" vertical="center" wrapText="1"/>
    </xf>
    <xf numFmtId="0" fontId="24" fillId="0" borderId="30" xfId="0" applyFont="1" applyBorder="1" applyAlignment="1">
      <alignment vertical="center" wrapText="1"/>
    </xf>
    <xf numFmtId="9" fontId="24" fillId="0" borderId="30" xfId="0" applyNumberFormat="1" applyFont="1" applyBorder="1" applyAlignment="1">
      <alignment horizontal="right" vertical="center" wrapText="1"/>
    </xf>
    <xf numFmtId="0" fontId="24" fillId="0" borderId="30" xfId="0" applyFont="1" applyBorder="1"/>
    <xf numFmtId="9" fontId="24" fillId="0" borderId="30" xfId="0" applyNumberFormat="1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42" xfId="0" applyFont="1" applyBorder="1" applyAlignment="1">
      <alignment horizontal="left" vertical="top"/>
    </xf>
    <xf numFmtId="0" fontId="2" fillId="0" borderId="42" xfId="0" applyFont="1" applyBorder="1" applyAlignment="1">
      <alignment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42" xfId="0" applyFont="1" applyBorder="1" applyAlignment="1">
      <alignment vertical="top"/>
    </xf>
    <xf numFmtId="0" fontId="19" fillId="0" borderId="42" xfId="0" applyFont="1" applyBorder="1" applyAlignment="1">
      <alignment vertical="top" wrapText="1"/>
    </xf>
    <xf numFmtId="0" fontId="2" fillId="0" borderId="4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center"/>
    </xf>
    <xf numFmtId="0" fontId="2" fillId="0" borderId="42" xfId="0" applyFont="1" applyBorder="1" applyAlignment="1">
      <alignment vertical="center"/>
    </xf>
    <xf numFmtId="0" fontId="2" fillId="0" borderId="44" xfId="0" applyFont="1" applyBorder="1" applyAlignment="1">
      <alignment vertical="top"/>
    </xf>
    <xf numFmtId="0" fontId="2" fillId="0" borderId="44" xfId="0" applyFont="1" applyBorder="1" applyAlignment="1">
      <alignment vertical="top" wrapText="1"/>
    </xf>
    <xf numFmtId="0" fontId="22" fillId="0" borderId="42" xfId="0" applyFont="1" applyBorder="1" applyAlignment="1">
      <alignment vertical="top" wrapText="1"/>
    </xf>
    <xf numFmtId="0" fontId="22" fillId="0" borderId="42" xfId="0" applyFont="1" applyBorder="1" applyAlignment="1">
      <alignment horizontal="left" vertical="top" wrapText="1"/>
    </xf>
    <xf numFmtId="0" fontId="23" fillId="0" borderId="42" xfId="0" applyFont="1" applyBorder="1" applyAlignment="1">
      <alignment horizontal="left" vertical="top" wrapText="1"/>
    </xf>
    <xf numFmtId="0" fontId="11" fillId="0" borderId="42" xfId="0" applyFont="1" applyBorder="1" applyAlignment="1">
      <alignment vertical="top" wrapText="1"/>
    </xf>
    <xf numFmtId="0" fontId="2" fillId="0" borderId="45" xfId="0" applyFont="1" applyBorder="1" applyAlignment="1">
      <alignment horizontal="left" vertical="top"/>
    </xf>
    <xf numFmtId="0" fontId="2" fillId="0" borderId="45" xfId="0" applyFont="1" applyBorder="1" applyAlignment="1">
      <alignment vertical="top"/>
    </xf>
    <xf numFmtId="0" fontId="2" fillId="0" borderId="45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/>
    </xf>
    <xf numFmtId="0" fontId="1" fillId="0" borderId="46" xfId="0" applyFont="1" applyBorder="1" applyAlignment="1">
      <alignment horizontal="center" vertical="top"/>
    </xf>
    <xf numFmtId="0" fontId="12" fillId="0" borderId="40" xfId="0" applyFont="1" applyBorder="1" applyAlignment="1">
      <alignment horizontal="center" vertical="center" wrapText="1"/>
    </xf>
    <xf numFmtId="0" fontId="18" fillId="0" borderId="0" xfId="0" applyFont="1"/>
    <xf numFmtId="0" fontId="24" fillId="0" borderId="0" xfId="0" applyFont="1" applyAlignment="1">
      <alignment vertical="center"/>
    </xf>
    <xf numFmtId="0" fontId="2" fillId="0" borderId="46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0" fontId="2" fillId="0" borderId="47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2" fillId="0" borderId="30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22" xfId="0" applyFont="1" applyBorder="1" applyAlignment="1">
      <alignment horizontal="left" vertical="top" indent="1"/>
    </xf>
    <xf numFmtId="164" fontId="2" fillId="0" borderId="23" xfId="0" applyNumberFormat="1" applyFont="1" applyBorder="1" applyAlignment="1">
      <alignment horizontal="center" vertical="center"/>
    </xf>
    <xf numFmtId="9" fontId="2" fillId="0" borderId="2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indent="1"/>
    </xf>
    <xf numFmtId="164" fontId="2" fillId="0" borderId="25" xfId="0" applyNumberFormat="1" applyFont="1" applyBorder="1" applyAlignment="1">
      <alignment horizontal="center" vertical="center"/>
    </xf>
    <xf numFmtId="9" fontId="2" fillId="0" borderId="26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top" indent="1"/>
    </xf>
    <xf numFmtId="0" fontId="2" fillId="0" borderId="35" xfId="0" applyFont="1" applyBorder="1" applyAlignment="1">
      <alignment horizontal="left" vertical="top"/>
    </xf>
    <xf numFmtId="2" fontId="2" fillId="0" borderId="35" xfId="0" applyNumberFormat="1" applyFont="1" applyBorder="1" applyAlignment="1">
      <alignment horizontal="center" vertical="top"/>
    </xf>
    <xf numFmtId="165" fontId="2" fillId="0" borderId="35" xfId="0" applyNumberFormat="1" applyFont="1" applyBorder="1" applyAlignment="1">
      <alignment horizontal="center" vertical="top"/>
    </xf>
    <xf numFmtId="9" fontId="2" fillId="0" borderId="35" xfId="2" applyFont="1" applyFill="1" applyBorder="1" applyAlignment="1">
      <alignment horizontal="center" vertical="top"/>
    </xf>
    <xf numFmtId="164" fontId="2" fillId="0" borderId="36" xfId="0" applyNumberFormat="1" applyFont="1" applyBorder="1" applyAlignment="1">
      <alignment horizontal="center" vertical="center"/>
    </xf>
    <xf numFmtId="9" fontId="2" fillId="0" borderId="37" xfId="0" applyNumberFormat="1" applyFont="1" applyBorder="1" applyAlignment="1">
      <alignment horizontal="center" vertical="center"/>
    </xf>
    <xf numFmtId="165" fontId="2" fillId="0" borderId="38" xfId="0" applyNumberFormat="1" applyFont="1" applyBorder="1" applyAlignment="1">
      <alignment horizontal="center" vertical="center"/>
    </xf>
    <xf numFmtId="9" fontId="2" fillId="0" borderId="39" xfId="0" applyNumberFormat="1" applyFont="1" applyBorder="1" applyAlignment="1">
      <alignment horizontal="center" vertical="center"/>
    </xf>
    <xf numFmtId="0" fontId="12" fillId="0" borderId="41" xfId="0" applyFont="1" applyBorder="1" applyAlignment="1">
      <alignment vertical="top" wrapText="1"/>
    </xf>
    <xf numFmtId="0" fontId="12" fillId="7" borderId="40" xfId="0" applyFont="1" applyFill="1" applyBorder="1" applyAlignment="1">
      <alignment horizontal="center" vertical="center" wrapText="1"/>
    </xf>
    <xf numFmtId="0" fontId="2" fillId="7" borderId="42" xfId="0" applyFont="1" applyFill="1" applyBorder="1" applyAlignment="1">
      <alignment vertical="top"/>
    </xf>
    <xf numFmtId="0" fontId="2" fillId="7" borderId="42" xfId="0" applyFont="1" applyFill="1" applyBorder="1" applyAlignment="1">
      <alignment horizontal="left" vertical="top" wrapText="1"/>
    </xf>
    <xf numFmtId="0" fontId="27" fillId="7" borderId="42" xfId="0" applyFont="1" applyFill="1" applyBorder="1" applyAlignment="1">
      <alignment vertical="top"/>
    </xf>
    <xf numFmtId="0" fontId="12" fillId="6" borderId="40" xfId="0" applyFont="1" applyFill="1" applyBorder="1" applyAlignment="1">
      <alignment horizontal="center" vertical="center" wrapText="1"/>
    </xf>
    <xf numFmtId="0" fontId="2" fillId="6" borderId="42" xfId="0" applyFont="1" applyFill="1" applyBorder="1" applyAlignment="1">
      <alignment horizontal="left" vertical="top" wrapText="1"/>
    </xf>
    <xf numFmtId="0" fontId="2" fillId="6" borderId="42" xfId="0" applyFont="1" applyFill="1" applyBorder="1" applyAlignment="1">
      <alignment horizontal="left" vertical="center"/>
    </xf>
    <xf numFmtId="0" fontId="1" fillId="0" borderId="50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52" xfId="0" applyFont="1" applyBorder="1" applyAlignment="1">
      <alignment vertical="top"/>
    </xf>
    <xf numFmtId="0" fontId="2" fillId="6" borderId="42" xfId="0" applyFont="1" applyFill="1" applyBorder="1" applyAlignment="1">
      <alignment vertical="top" wrapText="1"/>
    </xf>
    <xf numFmtId="0" fontId="2" fillId="6" borderId="42" xfId="0" applyFont="1" applyFill="1" applyBorder="1" applyAlignment="1">
      <alignment vertical="top"/>
    </xf>
    <xf numFmtId="0" fontId="2" fillId="7" borderId="42" xfId="0" applyFont="1" applyFill="1" applyBorder="1" applyAlignment="1">
      <alignment vertical="top" wrapText="1"/>
    </xf>
    <xf numFmtId="0" fontId="1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6" fillId="0" borderId="30" xfId="1" applyFont="1" applyFill="1" applyBorder="1" applyAlignment="1">
      <alignment horizontal="left" vertical="center" wrapText="1"/>
    </xf>
    <xf numFmtId="0" fontId="6" fillId="0" borderId="42" xfId="1" applyFont="1" applyFill="1" applyBorder="1" applyAlignment="1">
      <alignment vertical="top" wrapText="1"/>
    </xf>
    <xf numFmtId="0" fontId="1" fillId="0" borderId="51" xfId="0" applyFont="1" applyBorder="1" applyAlignment="1">
      <alignment vertical="center" wrapText="1"/>
    </xf>
    <xf numFmtId="0" fontId="1" fillId="7" borderId="40" xfId="0" applyFont="1" applyFill="1" applyBorder="1" applyAlignment="1">
      <alignment horizontal="center" vertical="center" wrapText="1"/>
    </xf>
    <xf numFmtId="9" fontId="24" fillId="0" borderId="30" xfId="0" applyNumberFormat="1" applyFont="1" applyBorder="1"/>
    <xf numFmtId="0" fontId="2" fillId="7" borderId="42" xfId="0" applyFont="1" applyFill="1" applyBorder="1" applyAlignment="1" applyProtection="1">
      <alignment vertical="top"/>
      <protection locked="0"/>
    </xf>
    <xf numFmtId="0" fontId="2" fillId="7" borderId="42" xfId="0" applyFont="1" applyFill="1" applyBorder="1" applyAlignment="1" applyProtection="1">
      <alignment vertical="top" wrapText="1"/>
      <protection locked="0"/>
    </xf>
    <xf numFmtId="0" fontId="24" fillId="0" borderId="0" xfId="0" applyFont="1" applyProtection="1">
      <protection locked="0"/>
    </xf>
    <xf numFmtId="0" fontId="24" fillId="0" borderId="30" xfId="0" applyFont="1" applyBorder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4" fillId="8" borderId="30" xfId="0" applyFont="1" applyFill="1" applyBorder="1" applyProtection="1">
      <protection locked="0"/>
    </xf>
    <xf numFmtId="0" fontId="1" fillId="0" borderId="30" xfId="0" applyFont="1" applyBorder="1" applyAlignment="1">
      <alignment horizontal="center" vertical="center"/>
    </xf>
    <xf numFmtId="0" fontId="12" fillId="7" borderId="3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4" fillId="0" borderId="0" xfId="1" applyFont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64" fontId="2" fillId="0" borderId="29" xfId="0" applyNumberFormat="1" applyFont="1" applyBorder="1" applyAlignment="1">
      <alignment horizontal="center" vertical="top"/>
    </xf>
    <xf numFmtId="9" fontId="2" fillId="0" borderId="29" xfId="2" applyFont="1" applyBorder="1" applyAlignment="1">
      <alignment horizontal="center" vertical="top"/>
    </xf>
    <xf numFmtId="9" fontId="2" fillId="0" borderId="29" xfId="0" applyNumberFormat="1" applyFont="1" applyBorder="1" applyAlignment="1">
      <alignment horizontal="center" vertical="top"/>
    </xf>
    <xf numFmtId="164" fontId="2" fillId="3" borderId="29" xfId="0" applyNumberFormat="1" applyFont="1" applyFill="1" applyBorder="1" applyAlignment="1">
      <alignment horizontal="center" vertical="top"/>
    </xf>
    <xf numFmtId="0" fontId="2" fillId="3" borderId="29" xfId="0" applyFont="1" applyFill="1" applyBorder="1" applyAlignment="1">
      <alignment horizontal="center" vertical="top"/>
    </xf>
    <xf numFmtId="0" fontId="1" fillId="6" borderId="2" xfId="0" applyFont="1" applyFill="1" applyBorder="1" applyAlignment="1" applyProtection="1">
      <alignment horizontal="center"/>
    </xf>
    <xf numFmtId="0" fontId="1" fillId="6" borderId="3" xfId="0" applyFont="1" applyFill="1" applyBorder="1" applyAlignment="1" applyProtection="1">
      <alignment horizontal="center"/>
    </xf>
    <xf numFmtId="0" fontId="1" fillId="6" borderId="4" xfId="0" applyFont="1" applyFill="1" applyBorder="1" applyAlignment="1" applyProtection="1">
      <alignment horizontal="center"/>
    </xf>
    <xf numFmtId="0" fontId="2" fillId="6" borderId="6" xfId="0" applyFont="1" applyFill="1" applyBorder="1" applyAlignment="1" applyProtection="1">
      <alignment horizontal="center"/>
    </xf>
    <xf numFmtId="0" fontId="2" fillId="6" borderId="7" xfId="0" applyFont="1" applyFill="1" applyBorder="1" applyAlignment="1" applyProtection="1">
      <alignment horizontal="center"/>
    </xf>
    <xf numFmtId="0" fontId="2" fillId="6" borderId="8" xfId="0" applyFont="1" applyFill="1" applyBorder="1" applyAlignment="1" applyProtection="1">
      <alignment horizontal="center"/>
    </xf>
    <xf numFmtId="0" fontId="3" fillId="6" borderId="6" xfId="1" applyFill="1" applyBorder="1" applyAlignment="1" applyProtection="1">
      <alignment horizontal="center"/>
    </xf>
    <xf numFmtId="0" fontId="3" fillId="6" borderId="7" xfId="1" applyFill="1" applyBorder="1" applyAlignment="1" applyProtection="1">
      <alignment horizontal="center"/>
    </xf>
    <xf numFmtId="0" fontId="3" fillId="6" borderId="8" xfId="1" applyFill="1" applyBorder="1" applyAlignment="1" applyProtection="1">
      <alignment horizontal="center"/>
    </xf>
    <xf numFmtId="0" fontId="2" fillId="6" borderId="10" xfId="0" quotePrefix="1" applyFont="1" applyFill="1" applyBorder="1" applyAlignment="1" applyProtection="1">
      <alignment horizontal="center"/>
    </xf>
    <xf numFmtId="0" fontId="2" fillId="6" borderId="11" xfId="0" quotePrefix="1" applyFont="1" applyFill="1" applyBorder="1" applyAlignment="1" applyProtection="1">
      <alignment horizontal="center"/>
    </xf>
    <xf numFmtId="0" fontId="2" fillId="6" borderId="12" xfId="0" quotePrefix="1" applyFont="1" applyFill="1" applyBorder="1" applyAlignment="1" applyProtection="1">
      <alignment horizontal="center"/>
    </xf>
    <xf numFmtId="0" fontId="2" fillId="6" borderId="42" xfId="0" applyFont="1" applyFill="1" applyBorder="1" applyAlignment="1" applyProtection="1">
      <alignment horizontal="left" vertical="top" wrapText="1"/>
    </xf>
    <xf numFmtId="0" fontId="2" fillId="0" borderId="44" xfId="0" applyFont="1" applyBorder="1" applyAlignment="1" applyProtection="1">
      <alignment horizontal="left" vertical="top" wrapText="1"/>
    </xf>
    <xf numFmtId="0" fontId="29" fillId="0" borderId="42" xfId="0" applyFont="1" applyBorder="1" applyAlignment="1" applyProtection="1">
      <alignment vertical="top" wrapText="1"/>
    </xf>
    <xf numFmtId="0" fontId="19" fillId="0" borderId="42" xfId="0" applyFont="1" applyBorder="1" applyAlignment="1" applyProtection="1">
      <alignment vertical="top" wrapText="1"/>
    </xf>
    <xf numFmtId="0" fontId="2" fillId="7" borderId="42" xfId="0" applyFont="1" applyFill="1" applyBorder="1" applyAlignment="1" applyProtection="1">
      <alignment horizontal="left" vertical="top" wrapText="1"/>
    </xf>
    <xf numFmtId="0" fontId="2" fillId="0" borderId="42" xfId="0" applyFont="1" applyBorder="1" applyAlignment="1" applyProtection="1">
      <alignment horizontal="left" vertical="top" wrapText="1"/>
    </xf>
    <xf numFmtId="0" fontId="1" fillId="0" borderId="51" xfId="0" applyFont="1" applyBorder="1" applyAlignment="1" applyProtection="1">
      <alignment vertical="center"/>
    </xf>
    <xf numFmtId="0" fontId="1" fillId="0" borderId="51" xfId="0" applyFont="1" applyBorder="1" applyAlignment="1" applyProtection="1">
      <alignment vertical="center" wrapText="1"/>
    </xf>
    <xf numFmtId="0" fontId="1" fillId="0" borderId="52" xfId="0" applyFont="1" applyBorder="1" applyAlignment="1" applyProtection="1">
      <alignment vertical="top"/>
    </xf>
    <xf numFmtId="0" fontId="6" fillId="0" borderId="42" xfId="1" applyFont="1" applyFill="1" applyBorder="1" applyAlignment="1" applyProtection="1">
      <alignment vertical="top" wrapText="1"/>
    </xf>
    <xf numFmtId="0" fontId="2" fillId="0" borderId="42" xfId="0" applyFont="1" applyBorder="1" applyAlignment="1" applyProtection="1">
      <alignment vertical="top"/>
    </xf>
    <xf numFmtId="0" fontId="2" fillId="0" borderId="42" xfId="0" applyFont="1" applyBorder="1" applyAlignment="1" applyProtection="1">
      <alignment vertical="top" wrapText="1"/>
    </xf>
    <xf numFmtId="0" fontId="3" fillId="0" borderId="42" xfId="1" applyFill="1" applyBorder="1" applyAlignment="1" applyProtection="1">
      <alignment vertical="top" wrapText="1"/>
    </xf>
    <xf numFmtId="0" fontId="1" fillId="0" borderId="42" xfId="0" applyFont="1" applyBorder="1" applyAlignment="1" applyProtection="1">
      <alignment horizontal="left" vertical="center"/>
    </xf>
    <xf numFmtId="0" fontId="2" fillId="0" borderId="42" xfId="0" applyFont="1" applyBorder="1" applyAlignment="1" applyProtection="1">
      <alignment horizontal="left" vertical="center" wrapText="1"/>
    </xf>
    <xf numFmtId="0" fontId="2" fillId="0" borderId="44" xfId="0" applyFont="1" applyBorder="1" applyAlignment="1" applyProtection="1">
      <alignment horizontal="left" vertical="center"/>
    </xf>
    <xf numFmtId="0" fontId="2" fillId="6" borderId="42" xfId="0" applyFont="1" applyFill="1" applyBorder="1" applyAlignment="1" applyProtection="1">
      <alignment horizontal="left" vertical="center" wrapText="1"/>
    </xf>
    <xf numFmtId="0" fontId="2" fillId="7" borderId="42" xfId="0" applyFont="1" applyFill="1" applyBorder="1" applyAlignment="1" applyProtection="1">
      <alignment vertical="top" wrapText="1"/>
    </xf>
    <xf numFmtId="0" fontId="2" fillId="0" borderId="44" xfId="0" applyFont="1" applyBorder="1" applyAlignment="1" applyProtection="1">
      <alignment vertical="top"/>
    </xf>
    <xf numFmtId="0" fontId="2" fillId="6" borderId="42" xfId="0" applyFont="1" applyFill="1" applyBorder="1" applyAlignment="1" applyProtection="1">
      <alignment vertical="top" wrapText="1"/>
    </xf>
    <xf numFmtId="0" fontId="2" fillId="0" borderId="44" xfId="0" applyFont="1" applyBorder="1" applyAlignment="1" applyProtection="1">
      <alignment vertical="top" wrapText="1"/>
    </xf>
    <xf numFmtId="0" fontId="2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left" vertical="top" wrapText="1"/>
    </xf>
    <xf numFmtId="0" fontId="22" fillId="0" borderId="42" xfId="0" applyFont="1" applyBorder="1" applyAlignment="1" applyProtection="1">
      <alignment vertical="top" wrapText="1"/>
    </xf>
    <xf numFmtId="0" fontId="29" fillId="0" borderId="42" xfId="0" applyFont="1" applyBorder="1" applyAlignment="1" applyProtection="1">
      <alignment horizontal="left" vertical="top" wrapText="1"/>
    </xf>
    <xf numFmtId="9" fontId="24" fillId="0" borderId="0" xfId="0" applyNumberFormat="1" applyFont="1" applyAlignment="1" applyProtection="1">
      <alignment vertical="center"/>
    </xf>
    <xf numFmtId="9" fontId="24" fillId="0" borderId="0" xfId="0" applyNumberFormat="1" applyFont="1" applyAlignment="1" applyProtection="1">
      <alignment wrapText="1"/>
    </xf>
    <xf numFmtId="0" fontId="24" fillId="0" borderId="0" xfId="0" applyFont="1" applyProtection="1"/>
    <xf numFmtId="9" fontId="8" fillId="0" borderId="31" xfId="0" applyNumberFormat="1" applyFont="1" applyBorder="1" applyAlignment="1" applyProtection="1">
      <alignment horizontal="center"/>
    </xf>
    <xf numFmtId="9" fontId="8" fillId="0" borderId="32" xfId="0" applyNumberFormat="1" applyFont="1" applyBorder="1" applyAlignment="1" applyProtection="1">
      <alignment horizontal="center"/>
    </xf>
    <xf numFmtId="9" fontId="8" fillId="0" borderId="33" xfId="0" applyNumberFormat="1" applyFont="1" applyBorder="1" applyAlignment="1" applyProtection="1">
      <alignment horizontal="center"/>
    </xf>
    <xf numFmtId="9" fontId="8" fillId="0" borderId="0" xfId="0" applyNumberFormat="1" applyFont="1" applyAlignment="1" applyProtection="1">
      <alignment horizontal="center"/>
    </xf>
    <xf numFmtId="9" fontId="8" fillId="0" borderId="0" xfId="0" applyNumberFormat="1" applyFont="1" applyAlignment="1" applyProtection="1">
      <alignment horizontal="center"/>
    </xf>
    <xf numFmtId="0" fontId="18" fillId="0" borderId="30" xfId="0" applyFont="1" applyBorder="1" applyAlignment="1" applyProtection="1">
      <alignment horizontal="center" vertical="center" wrapText="1"/>
    </xf>
    <xf numFmtId="0" fontId="18" fillId="0" borderId="30" xfId="0" applyFont="1" applyBorder="1" applyAlignment="1" applyProtection="1">
      <alignment horizontal="right" vertical="center" wrapText="1"/>
    </xf>
    <xf numFmtId="0" fontId="18" fillId="0" borderId="0" xfId="0" applyFont="1" applyAlignment="1" applyProtection="1">
      <alignment horizontal="center" vertical="center" wrapText="1"/>
    </xf>
    <xf numFmtId="0" fontId="18" fillId="0" borderId="0" xfId="0" applyFont="1" applyAlignment="1" applyProtection="1">
      <alignment horizontal="right" vertical="center" wrapText="1"/>
    </xf>
    <xf numFmtId="0" fontId="18" fillId="0" borderId="0" xfId="0" applyFont="1" applyAlignment="1" applyProtection="1">
      <alignment horizontal="center"/>
    </xf>
    <xf numFmtId="0" fontId="24" fillId="0" borderId="30" xfId="0" applyFont="1" applyBorder="1" applyAlignment="1" applyProtection="1">
      <alignment vertical="center" wrapText="1"/>
    </xf>
    <xf numFmtId="0" fontId="24" fillId="0" borderId="30" xfId="0" applyFont="1" applyBorder="1" applyAlignment="1" applyProtection="1">
      <alignment horizontal="left" vertical="top" wrapText="1"/>
    </xf>
    <xf numFmtId="0" fontId="24" fillId="6" borderId="30" xfId="0" applyFont="1" applyFill="1" applyBorder="1" applyProtection="1"/>
    <xf numFmtId="9" fontId="24" fillId="6" borderId="30" xfId="2" applyFont="1" applyFill="1" applyBorder="1" applyAlignment="1" applyProtection="1">
      <alignment horizontal="right" vertical="center" wrapText="1"/>
    </xf>
    <xf numFmtId="0" fontId="24" fillId="0" borderId="0" xfId="0" applyFont="1" applyAlignment="1" applyProtection="1">
      <alignment vertical="center" wrapText="1"/>
    </xf>
    <xf numFmtId="9" fontId="24" fillId="0" borderId="0" xfId="0" applyNumberFormat="1" applyFont="1" applyAlignment="1" applyProtection="1">
      <alignment horizontal="right" vertical="center" wrapText="1"/>
    </xf>
    <xf numFmtId="0" fontId="24" fillId="0" borderId="0" xfId="0" applyFont="1" applyAlignment="1" applyProtection="1">
      <alignment horizontal="right" vertical="center" wrapText="1"/>
    </xf>
    <xf numFmtId="0" fontId="24" fillId="0" borderId="0" xfId="0" applyFont="1" applyAlignment="1" applyProtection="1">
      <alignment vertical="top" wrapText="1"/>
    </xf>
    <xf numFmtId="0" fontId="24" fillId="0" borderId="0" xfId="0" applyFont="1" applyAlignment="1" applyProtection="1">
      <alignment wrapText="1"/>
    </xf>
    <xf numFmtId="0" fontId="24" fillId="0" borderId="30" xfId="0" applyFont="1" applyBorder="1" applyAlignment="1" applyProtection="1">
      <alignment vertical="top" wrapText="1"/>
    </xf>
    <xf numFmtId="0" fontId="24" fillId="0" borderId="30" xfId="0" applyFont="1" applyBorder="1" applyAlignment="1" applyProtection="1">
      <alignment horizontal="right" vertical="center" wrapText="1"/>
    </xf>
    <xf numFmtId="0" fontId="24" fillId="6" borderId="30" xfId="0" applyFont="1" applyFill="1" applyBorder="1" applyAlignment="1" applyProtection="1">
      <alignment vertical="center" wrapText="1"/>
    </xf>
    <xf numFmtId="9" fontId="8" fillId="0" borderId="30" xfId="0" applyNumberFormat="1" applyFont="1" applyBorder="1" applyAlignment="1" applyProtection="1">
      <alignment horizontal="center"/>
    </xf>
    <xf numFmtId="0" fontId="18" fillId="0" borderId="30" xfId="0" applyFont="1" applyBorder="1" applyAlignment="1" applyProtection="1">
      <alignment horizontal="center"/>
    </xf>
    <xf numFmtId="10" fontId="24" fillId="6" borderId="30" xfId="0" applyNumberFormat="1" applyFont="1" applyFill="1" applyBorder="1" applyAlignment="1" applyProtection="1">
      <alignment vertical="center" wrapText="1"/>
    </xf>
    <xf numFmtId="9" fontId="24" fillId="6" borderId="30" xfId="2" applyFont="1" applyFill="1" applyBorder="1" applyAlignment="1" applyProtection="1">
      <alignment vertical="center" wrapText="1"/>
    </xf>
    <xf numFmtId="0" fontId="5" fillId="0" borderId="0" xfId="0" applyFont="1" applyAlignment="1" applyProtection="1">
      <alignment vertical="center"/>
    </xf>
    <xf numFmtId="9" fontId="8" fillId="0" borderId="30" xfId="0" applyNumberFormat="1" applyFont="1" applyBorder="1" applyAlignment="1" applyProtection="1">
      <alignment horizontal="right"/>
    </xf>
    <xf numFmtId="9" fontId="1" fillId="0" borderId="0" xfId="0" applyNumberFormat="1" applyFont="1" applyProtection="1"/>
    <xf numFmtId="0" fontId="24" fillId="0" borderId="0" xfId="0" applyFont="1" applyAlignment="1" applyProtection="1">
      <alignment vertical="center"/>
    </xf>
    <xf numFmtId="9" fontId="24" fillId="0" borderId="0" xfId="0" applyNumberFormat="1" applyFont="1" applyProtection="1"/>
    <xf numFmtId="0" fontId="18" fillId="0" borderId="30" xfId="0" applyFont="1" applyBorder="1" applyAlignment="1" applyProtection="1">
      <alignment horizontal="center"/>
    </xf>
    <xf numFmtId="0" fontId="24" fillId="0" borderId="30" xfId="0" applyFont="1" applyBorder="1" applyAlignment="1" applyProtection="1">
      <alignment horizontal="right"/>
    </xf>
    <xf numFmtId="1" fontId="24" fillId="6" borderId="30" xfId="2" applyNumberFormat="1" applyFont="1" applyFill="1" applyBorder="1" applyAlignment="1" applyProtection="1">
      <alignment horizontal="right" vertical="center" wrapText="1"/>
    </xf>
    <xf numFmtId="0" fontId="18" fillId="0" borderId="30" xfId="0" applyFont="1" applyBorder="1" applyAlignment="1" applyProtection="1">
      <alignment horizontal="left" vertical="center" wrapText="1"/>
    </xf>
    <xf numFmtId="1" fontId="24" fillId="6" borderId="30" xfId="2" applyNumberFormat="1" applyFont="1" applyFill="1" applyBorder="1" applyAlignment="1" applyProtection="1">
      <alignment horizontal="center" vertical="center" wrapText="1"/>
    </xf>
    <xf numFmtId="0" fontId="18" fillId="0" borderId="0" xfId="0" applyFont="1" applyProtection="1"/>
    <xf numFmtId="0" fontId="24" fillId="0" borderId="48" xfId="0" applyFont="1" applyBorder="1" applyAlignment="1" applyProtection="1">
      <alignment horizontal="left" vertical="center" wrapText="1"/>
    </xf>
    <xf numFmtId="0" fontId="24" fillId="0" borderId="49" xfId="0" applyFont="1" applyBorder="1" applyAlignment="1" applyProtection="1">
      <alignment horizontal="left" vertical="center" wrapText="1"/>
    </xf>
    <xf numFmtId="9" fontId="24" fillId="6" borderId="30" xfId="2" applyFont="1" applyFill="1" applyBorder="1" applyAlignment="1" applyProtection="1">
      <alignment horizontal="center" vertical="center" wrapText="1"/>
    </xf>
    <xf numFmtId="9" fontId="24" fillId="0" borderId="30" xfId="2" applyFont="1" applyBorder="1" applyAlignment="1" applyProtection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30" xfId="0" applyFont="1" applyBorder="1" applyAlignment="1" applyProtection="1">
      <alignment vertical="center" wrapText="1"/>
    </xf>
    <xf numFmtId="1" fontId="18" fillId="0" borderId="30" xfId="0" applyNumberFormat="1" applyFont="1" applyBorder="1" applyAlignment="1" applyProtection="1">
      <alignment horizontal="center" vertical="center" wrapText="1"/>
    </xf>
    <xf numFmtId="0" fontId="18" fillId="0" borderId="0" xfId="0" applyFont="1" applyAlignment="1" applyProtection="1">
      <alignment vertical="center" wrapText="1"/>
    </xf>
    <xf numFmtId="9" fontId="18" fillId="0" borderId="0" xfId="0" applyNumberFormat="1" applyFont="1" applyAlignment="1" applyProtection="1">
      <alignment horizontal="right" vertical="center" wrapText="1"/>
    </xf>
    <xf numFmtId="0" fontId="24" fillId="0" borderId="48" xfId="0" applyFont="1" applyBorder="1" applyAlignment="1" applyProtection="1">
      <alignment horizontal="left" vertical="top" wrapText="1"/>
    </xf>
    <xf numFmtId="0" fontId="24" fillId="0" borderId="49" xfId="0" applyFont="1" applyBorder="1" applyAlignment="1" applyProtection="1">
      <alignment horizontal="left" vertical="top" wrapText="1"/>
    </xf>
    <xf numFmtId="0" fontId="18" fillId="0" borderId="31" xfId="0" applyFont="1" applyBorder="1" applyAlignment="1" applyProtection="1">
      <alignment horizontal="center" vertical="center" wrapText="1"/>
    </xf>
    <xf numFmtId="0" fontId="18" fillId="0" borderId="32" xfId="0" applyFont="1" applyBorder="1" applyAlignment="1" applyProtection="1">
      <alignment horizontal="center" vertical="center" wrapText="1"/>
    </xf>
    <xf numFmtId="0" fontId="26" fillId="5" borderId="30" xfId="0" applyFont="1" applyFill="1" applyBorder="1" applyAlignment="1" applyProtection="1">
      <alignment vertical="center" wrapText="1"/>
    </xf>
    <xf numFmtId="0" fontId="26" fillId="5" borderId="30" xfId="0" applyFont="1" applyFill="1" applyBorder="1" applyAlignment="1" applyProtection="1">
      <alignment horizontal="right" vertical="center" wrapText="1"/>
    </xf>
    <xf numFmtId="9" fontId="26" fillId="5" borderId="30" xfId="2" applyFont="1" applyFill="1" applyBorder="1" applyAlignment="1" applyProtection="1">
      <alignment horizontal="right" vertical="center" wrapText="1"/>
    </xf>
    <xf numFmtId="0" fontId="24" fillId="6" borderId="30" xfId="0" applyFont="1" applyFill="1" applyBorder="1" applyAlignment="1" applyProtection="1">
      <alignment horizontal="right" vertical="center" wrapText="1"/>
    </xf>
    <xf numFmtId="9" fontId="26" fillId="0" borderId="30" xfId="2" applyFont="1" applyFill="1" applyBorder="1" applyAlignment="1" applyProtection="1">
      <alignment horizontal="right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5D9F1"/>
      <color rgb="FFFCD5B4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1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chartsheet" Target="chartsheets/sheet2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16124149529873"/>
          <c:y val="7.5346329281655328E-2"/>
          <c:w val="0.84875137986392479"/>
          <c:h val="0.6199915398924649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Produkt!$B$19:$B$24</c:f>
            </c:multiLvlStrRef>
          </c:cat>
          <c:val>
            <c:numRef>
              <c:f>Produkt!$E$19:$E$24</c:f>
            </c:numRef>
          </c:val>
          <c:extLst>
            <c:ext xmlns:c16="http://schemas.microsoft.com/office/drawing/2014/chart" uri="{C3380CC4-5D6E-409C-BE32-E72D297353CC}">
              <c16:uniqueId val="{00000000-E98B-4209-B3C4-7A755A217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905208"/>
        <c:axId val="198904816"/>
      </c:barChart>
      <c:catAx>
        <c:axId val="198905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98904816"/>
        <c:crosses val="autoZero"/>
        <c:auto val="1"/>
        <c:lblAlgn val="ctr"/>
        <c:lblOffset val="100"/>
        <c:noMultiLvlLbl val="0"/>
      </c:catAx>
      <c:valAx>
        <c:axId val="198904816"/>
        <c:scaling>
          <c:orientation val="minMax"/>
          <c:max val="1"/>
          <c:min val="0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989052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283348322718414"/>
          <c:y val="0.10134251866535331"/>
          <c:w val="0.50636100557360397"/>
          <c:h val="0.84393500928933995"/>
        </c:manualLayout>
      </c:layout>
      <c:radarChart>
        <c:radarStyle val="marker"/>
        <c:varyColors val="0"/>
        <c:ser>
          <c:idx val="0"/>
          <c:order val="0"/>
          <c:marker>
            <c:symbol val="none"/>
          </c:marker>
          <c:cat>
            <c:multiLvlStrRef>
              <c:f>Produkt!$B$19:$B$24</c:f>
            </c:multiLvlStrRef>
          </c:cat>
          <c:val>
            <c:numRef>
              <c:f>Produkt!$E$19:$E$24</c:f>
            </c:numRef>
          </c:val>
          <c:extLst>
            <c:ext xmlns:c16="http://schemas.microsoft.com/office/drawing/2014/chart" uri="{C3380CC4-5D6E-409C-BE32-E72D297353CC}">
              <c16:uniqueId val="{00000000-FF4E-49D8-AAEC-F14E72722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902856"/>
        <c:axId val="198904032"/>
      </c:radarChart>
      <c:catAx>
        <c:axId val="19890285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98904032"/>
        <c:crosses val="autoZero"/>
        <c:auto val="0"/>
        <c:lblAlgn val="ctr"/>
        <c:lblOffset val="100"/>
        <c:noMultiLvlLbl val="0"/>
      </c:catAx>
      <c:valAx>
        <c:axId val="198904032"/>
        <c:scaling>
          <c:orientation val="minMax"/>
        </c:scaling>
        <c:delete val="0"/>
        <c:axPos val="l"/>
        <c:majorGridlines/>
        <c:numFmt formatCode="0%" sourceLinked="1"/>
        <c:majorTickMark val="cross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989028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v>Möglich</c:v>
          </c:tx>
          <c:marker>
            <c:symbol val="none"/>
          </c:marker>
          <c:dLbls>
            <c:dLbl>
              <c:idx val="8"/>
              <c:layout>
                <c:manualLayout>
                  <c:x val="3.6882663115433055E-2"/>
                  <c:y val="-6.34146333344256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CC2-4737-9851-2AEF39CD825A}"/>
                </c:ext>
              </c:extLst>
            </c:dLbl>
            <c:dLbl>
              <c:idx val="9"/>
              <c:layout>
                <c:manualLayout>
                  <c:x val="3.005254031627879E-2"/>
                  <c:y val="-2.11382111114754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CC2-4737-9851-2AEF39CD825A}"/>
                </c:ext>
              </c:extLst>
            </c:dLbl>
            <c:dLbl>
              <c:idx val="10"/>
              <c:layout>
                <c:manualLayout>
                  <c:x val="3.1418564876109639E-2"/>
                  <c:y val="4.22764222229513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CC2-4737-9851-2AEF39CD825A}"/>
                </c:ext>
              </c:extLst>
            </c:dLbl>
            <c:dLbl>
              <c:idx val="11"/>
              <c:layout>
                <c:manualLayout>
                  <c:x val="1.77583192778011E-2"/>
                  <c:y val="2.32520322226229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CC2-4737-9851-2AEF39CD825A}"/>
                </c:ext>
              </c:extLst>
            </c:dLbl>
            <c:spPr>
              <a:solidFill>
                <a:schemeClr val="accent2">
                  <a:lumMod val="75000"/>
                </a:schemeClr>
              </a:solidFill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Produkt!$B$19:$B$24</c:f>
            </c:multiLvlStrRef>
          </c:cat>
          <c:val>
            <c:numRef>
              <c:f>Produkt!$C$19:$C$24</c:f>
            </c:numRef>
          </c:val>
          <c:extLst>
            <c:ext xmlns:c16="http://schemas.microsoft.com/office/drawing/2014/chart" uri="{C3380CC4-5D6E-409C-BE32-E72D297353CC}">
              <c16:uniqueId val="{0000000C-DCC2-4737-9851-2AEF39CD825A}"/>
            </c:ext>
          </c:extLst>
        </c:ser>
        <c:ser>
          <c:idx val="1"/>
          <c:order val="1"/>
          <c:tx>
            <c:v>Erreicht</c:v>
          </c:tx>
          <c:marker>
            <c:symbol val="none"/>
          </c:marker>
          <c:dLbls>
            <c:dLbl>
              <c:idx val="8"/>
              <c:layout>
                <c:manualLayout>
                  <c:x val="1.366024559830855E-3"/>
                  <c:y val="2.11382111114754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CC2-4737-9851-2AEF39CD825A}"/>
                </c:ext>
              </c:extLst>
            </c:dLbl>
            <c:dLbl>
              <c:idx val="9"/>
              <c:layout>
                <c:manualLayout>
                  <c:x val="-1.639229471797024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CC2-4737-9851-2AEF39CD825A}"/>
                </c:ext>
              </c:extLst>
            </c:dLbl>
            <c:dLbl>
              <c:idx val="10"/>
              <c:layout>
                <c:manualLayout>
                  <c:x val="-1.366024559830855E-3"/>
                  <c:y val="6.34146333344268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CC2-4737-9851-2AEF39CD825A}"/>
                </c:ext>
              </c:extLst>
            </c:dLbl>
            <c:dLbl>
              <c:idx val="11"/>
              <c:layout>
                <c:manualLayout>
                  <c:x val="-1.5026270158139393E-2"/>
                  <c:y val="2.32520322226229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CC2-4737-9851-2AEF39CD825A}"/>
                </c:ext>
              </c:extLst>
            </c:dLbl>
            <c:spPr>
              <a:solidFill>
                <a:srgbClr val="92D050"/>
              </a:solidFill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Produkt!$B$19:$B$24</c:f>
            </c:multiLvlStrRef>
          </c:cat>
          <c:val>
            <c:numRef>
              <c:f>Produkt!$D$19:$D$24</c:f>
            </c:numRef>
          </c:val>
          <c:extLst>
            <c:ext xmlns:c16="http://schemas.microsoft.com/office/drawing/2014/chart" uri="{C3380CC4-5D6E-409C-BE32-E72D297353CC}">
              <c16:uniqueId val="{00000019-DCC2-4737-9851-2AEF39CD8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649984"/>
        <c:axId val="196651944"/>
      </c:radarChart>
      <c:catAx>
        <c:axId val="196649984"/>
        <c:scaling>
          <c:orientation val="minMax"/>
        </c:scaling>
        <c:delete val="0"/>
        <c:axPos val="b"/>
        <c:majorGridlines>
          <c:spPr>
            <a:ln w="22225">
              <a:solidFill>
                <a:schemeClr val="tx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96651944"/>
        <c:crosses val="autoZero"/>
        <c:auto val="0"/>
        <c:lblAlgn val="ctr"/>
        <c:lblOffset val="100"/>
        <c:noMultiLvlLbl val="0"/>
      </c:catAx>
      <c:valAx>
        <c:axId val="196651944"/>
        <c:scaling>
          <c:orientation val="minMax"/>
          <c:max val="3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#,##0.0" sourceLinked="1"/>
        <c:majorTickMark val="cross"/>
        <c:minorTickMark val="none"/>
        <c:tickLblPos val="nextTo"/>
        <c:spPr>
          <a:ln w="22225">
            <a:solidFill>
              <a:schemeClr val="tx1"/>
            </a:solidFill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96649984"/>
        <c:crosses val="autoZero"/>
        <c:crossBetween val="between"/>
        <c:majorUnit val="2"/>
      </c:valAx>
    </c:plotArea>
    <c:legend>
      <c:legendPos val="r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79706771301314E-2"/>
          <c:y val="0.11207566880009755"/>
          <c:w val="0.83529462460618631"/>
          <c:h val="0.62250404287180761"/>
        </c:manualLayout>
      </c:layout>
      <c:barChart>
        <c:barDir val="col"/>
        <c:grouping val="clustered"/>
        <c:varyColors val="0"/>
        <c:ser>
          <c:idx val="0"/>
          <c:order val="0"/>
          <c:tx>
            <c:v>Möglich</c:v>
          </c:tx>
          <c:invertIfNegative val="0"/>
          <c:dLbls>
            <c:dLbl>
              <c:idx val="10"/>
              <c:layout>
                <c:manualLayout>
                  <c:x val="-4.0980736794925671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2B-483C-9ABC-4ABDD4B1D230}"/>
                </c:ext>
              </c:extLst>
            </c:dLbl>
            <c:dLbl>
              <c:idx val="11"/>
              <c:layout>
                <c:manualLayout>
                  <c:x val="-8.1961473589851341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2B-483C-9ABC-4ABDD4B1D23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Produkt!$B$19:$B$24</c:f>
            </c:multiLvlStrRef>
          </c:cat>
          <c:val>
            <c:numRef>
              <c:f>Produkt!$C$19:$C$24</c:f>
            </c:numRef>
          </c:val>
          <c:extLst>
            <c:ext xmlns:c16="http://schemas.microsoft.com/office/drawing/2014/chart" uri="{C3380CC4-5D6E-409C-BE32-E72D297353CC}">
              <c16:uniqueId val="{00000002-B92B-483C-9ABC-4ABDD4B1D230}"/>
            </c:ext>
          </c:extLst>
        </c:ser>
        <c:ser>
          <c:idx val="1"/>
          <c:order val="1"/>
          <c:tx>
            <c:v>Erreicht</c:v>
          </c:tx>
          <c:invertIfNegative val="0"/>
          <c:dLbls>
            <c:dLbl>
              <c:idx val="10"/>
              <c:layout>
                <c:manualLayout>
                  <c:x val="6.830122799154281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2B-483C-9ABC-4ABDD4B1D230}"/>
                </c:ext>
              </c:extLst>
            </c:dLbl>
            <c:dLbl>
              <c:idx val="11"/>
              <c:layout>
                <c:manualLayout>
                  <c:x val="4.0980736794924612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92B-483C-9ABC-4ABDD4B1D23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Produkt!$B$19:$B$24</c:f>
            </c:multiLvlStrRef>
          </c:cat>
          <c:val>
            <c:numRef>
              <c:f>Produkt!$D$19:$D$24</c:f>
            </c:numRef>
          </c:val>
          <c:extLst>
            <c:ext xmlns:c16="http://schemas.microsoft.com/office/drawing/2014/chart" uri="{C3380CC4-5D6E-409C-BE32-E72D297353CC}">
              <c16:uniqueId val="{00000005-B92B-483C-9ABC-4ABDD4B1D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652336"/>
        <c:axId val="196647632"/>
      </c:barChart>
      <c:catAx>
        <c:axId val="19665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96647632"/>
        <c:crosses val="autoZero"/>
        <c:auto val="1"/>
        <c:lblAlgn val="ctr"/>
        <c:lblOffset val="100"/>
        <c:noMultiLvlLbl val="0"/>
      </c:catAx>
      <c:valAx>
        <c:axId val="196647632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de-AT"/>
                  <a:t>Punkte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9665233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79706771301356E-2"/>
          <c:y val="0.11207566880009759"/>
          <c:w val="0.83529462460618531"/>
          <c:h val="0.622504042871807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Produkt!$H$18</c:f>
              <c:strCache>
                <c:ptCount val="1"/>
                <c:pt idx="0">
                  <c:v>Jahr xxxx</c:v>
                </c:pt>
              </c:strCache>
            </c:strRef>
          </c:tx>
          <c:invertIfNegative val="0"/>
          <c:cat>
            <c:multiLvlStrRef>
              <c:f>Produkt!$B$19:$B$24</c:f>
            </c:multiLvlStrRef>
          </c:cat>
          <c:val>
            <c:numRef>
              <c:f>Produkt!$H$19:$H$24</c:f>
            </c:numRef>
          </c:val>
          <c:extLst>
            <c:ext xmlns:c16="http://schemas.microsoft.com/office/drawing/2014/chart" uri="{C3380CC4-5D6E-409C-BE32-E72D297353CC}">
              <c16:uniqueId val="{00000000-0E56-4C83-BB32-293089E1A8E8}"/>
            </c:ext>
          </c:extLst>
        </c:ser>
        <c:ser>
          <c:idx val="0"/>
          <c:order val="1"/>
          <c:tx>
            <c:strRef>
              <c:f>Produkt!$I$18</c:f>
              <c:strCache>
                <c:ptCount val="1"/>
                <c:pt idx="0">
                  <c:v>Jahr xxxx</c:v>
                </c:pt>
              </c:strCache>
            </c:strRef>
          </c:tx>
          <c:invertIfNegative val="0"/>
          <c:cat>
            <c:multiLvlStrRef>
              <c:f>Produkt!$B$19:$B$24</c:f>
            </c:multiLvlStrRef>
          </c:cat>
          <c:val>
            <c:numRef>
              <c:f>Produkt!$I$19:$I$24</c:f>
            </c:numRef>
          </c:val>
          <c:extLst>
            <c:ext xmlns:c16="http://schemas.microsoft.com/office/drawing/2014/chart" uri="{C3380CC4-5D6E-409C-BE32-E72D297353CC}">
              <c16:uniqueId val="{00000001-0E56-4C83-BB32-293089E1A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648024"/>
        <c:axId val="196648416"/>
      </c:barChart>
      <c:catAx>
        <c:axId val="196648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de-DE"/>
          </a:p>
        </c:txPr>
        <c:crossAx val="196648416"/>
        <c:crosses val="autoZero"/>
        <c:auto val="1"/>
        <c:lblAlgn val="ctr"/>
        <c:lblOffset val="100"/>
        <c:noMultiLvlLbl val="0"/>
      </c:catAx>
      <c:valAx>
        <c:axId val="19664841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/>
                  <a:t>Punkte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1966480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8740157499999996" bottom="0.78740157499999996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" right="0.7" top="0.78740157499999996" bottom="0.78740157499999996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12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Basisinformationen!M3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Basisinformationen!M3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1212937</xdr:colOff>
      <xdr:row>27</xdr:row>
      <xdr:rowOff>56030</xdr:rowOff>
    </xdr:from>
    <xdr:to>
      <xdr:col>3</xdr:col>
      <xdr:colOff>617322</xdr:colOff>
      <xdr:row>31</xdr:row>
      <xdr:rowOff>131023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E65EC9F-5878-48EC-A4E4-1AE5F947C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7466" y="5759824"/>
          <a:ext cx="1343003" cy="80682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4</xdr:col>
      <xdr:colOff>29360</xdr:colOff>
      <xdr:row>51</xdr:row>
      <xdr:rowOff>166536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5E9A994-5F05-43C6-B82C-DAF2B9E2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9572625"/>
          <a:ext cx="6674082" cy="12523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1860176</xdr:colOff>
      <xdr:row>9</xdr:row>
      <xdr:rowOff>95848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019B496-D846-4E50-ADFB-B15C5EA2D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8478" y="0"/>
          <a:ext cx="1860176" cy="1868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701040</xdr:colOff>
      <xdr:row>39</xdr:row>
      <xdr:rowOff>100584</xdr:rowOff>
    </xdr:to>
    <xdr:pic>
      <xdr:nvPicPr>
        <xdr:cNvPr id="4" name="Grafik 3" descr="The image shows a document or certificate featuring the EU Green Brand logo, indicating certification for a company, product, service, or initiative as eco-friendly, with details about the certification process, transparency, and adherence to regulations.&#10;&#10;KI-generierte Inhalte können fehlerhaft sein.">
          <a:extLst>
            <a:ext uri="{FF2B5EF4-FFF2-40B4-BE49-F238E27FC236}">
              <a16:creationId xmlns:a16="http://schemas.microsoft.com/office/drawing/2014/main" id="{21435D8B-4463-41FF-9350-FCF27BD07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59040" cy="106923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22414</xdr:colOff>
      <xdr:row>0</xdr:row>
      <xdr:rowOff>156884</xdr:rowOff>
    </xdr:from>
    <xdr:to>
      <xdr:col>4</xdr:col>
      <xdr:colOff>1045658</xdr:colOff>
      <xdr:row>5</xdr:row>
      <xdr:rowOff>47627</xdr:rowOff>
    </xdr:to>
    <xdr:pic>
      <xdr:nvPicPr>
        <xdr:cNvPr id="4" name="Bild 731" descr="GB Corpor Logo registere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0296" y="156884"/>
          <a:ext cx="2076597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90487</xdr:colOff>
      <xdr:row>0</xdr:row>
      <xdr:rowOff>140097</xdr:rowOff>
    </xdr:from>
    <xdr:to>
      <xdr:col>10</xdr:col>
      <xdr:colOff>23019</xdr:colOff>
      <xdr:row>0</xdr:row>
      <xdr:rowOff>614230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04BE12-9680-4F9C-8005-B7499121A685}"/>
            </a:ext>
          </a:extLst>
        </xdr:cNvPr>
        <xdr:cNvSpPr/>
      </xdr:nvSpPr>
      <xdr:spPr>
        <a:xfrm>
          <a:off x="20807362" y="140097"/>
          <a:ext cx="1748235" cy="474133"/>
        </a:xfrm>
        <a:prstGeom prst="rect">
          <a:avLst/>
        </a:prstGeom>
        <a:gradFill flip="none" rotWithShape="1">
          <a:gsLst>
            <a:gs pos="0">
              <a:srgbClr val="C00000"/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de-DE" sz="1200" b="1">
              <a:solidFill>
                <a:schemeClr val="lt1"/>
              </a:solidFill>
              <a:latin typeface="+mn-lt"/>
              <a:ea typeface="+mn-ea"/>
              <a:cs typeface="+mn-cs"/>
            </a:rPr>
            <a:t>Ausfüllhilfe / Legende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50800</xdr:colOff>
      <xdr:row>0</xdr:row>
      <xdr:rowOff>50800</xdr:rowOff>
    </xdr:from>
    <xdr:to>
      <xdr:col>11</xdr:col>
      <xdr:colOff>1193801</xdr:colOff>
      <xdr:row>0</xdr:row>
      <xdr:rowOff>524933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8AA3F6-FD9D-4578-B6B4-E7F0C1B49C14}"/>
            </a:ext>
          </a:extLst>
        </xdr:cNvPr>
        <xdr:cNvSpPr/>
      </xdr:nvSpPr>
      <xdr:spPr>
        <a:xfrm>
          <a:off x="22712680" y="50800"/>
          <a:ext cx="1767841" cy="474133"/>
        </a:xfrm>
        <a:prstGeom prst="rect">
          <a:avLst/>
        </a:prstGeom>
        <a:gradFill flip="none" rotWithShape="1">
          <a:gsLst>
            <a:gs pos="0">
              <a:srgbClr val="C00000"/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de-DE" sz="1200" b="1">
              <a:solidFill>
                <a:schemeClr val="lt1"/>
              </a:solidFill>
              <a:latin typeface="+mn-lt"/>
              <a:ea typeface="+mn-ea"/>
              <a:cs typeface="+mn-cs"/>
            </a:rPr>
            <a:t>Ausfüllhilfe / Legende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438150</xdr:colOff>
      <xdr:row>25</xdr:row>
      <xdr:rowOff>142875</xdr:rowOff>
    </xdr:to>
    <xdr:graphicFrame macro="">
      <xdr:nvGraphicFramePr>
        <xdr:cNvPr id="2" name="Diagramm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10</xdr:col>
      <xdr:colOff>438150</xdr:colOff>
      <xdr:row>51</xdr:row>
      <xdr:rowOff>142875</xdr:rowOff>
    </xdr:to>
    <xdr:graphicFrame macro="">
      <xdr:nvGraphicFramePr>
        <xdr:cNvPr id="3" name="Diagramm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0.09243</cdr:x>
      <cdr:y>0.01036</cdr:y>
    </cdr:from>
    <cdr:to>
      <cdr:x>0.20551</cdr:x>
      <cdr:y>0.06044</cdr:y>
    </cdr:to>
    <cdr:sp macro="" textlink="Produkt!$C$10">
      <cdr:nvSpPr>
        <cdr:cNvPr id="3" name="Textfeld 1"/>
        <cdr:cNvSpPr txBox="1"/>
      </cdr:nvSpPr>
      <cdr:spPr>
        <a:xfrm xmlns:a="http://schemas.openxmlformats.org/drawingml/2006/main">
          <a:off x="683266" y="50820"/>
          <a:ext cx="888281" cy="2456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2FB369B-0450-46B0-9AB0-3B69D33B8A48}" type="TxLink">
            <a:rPr lang="de-DE" sz="1100" b="0" i="0" u="none" strike="noStrike">
              <a:solidFill>
                <a:srgbClr val="000000"/>
              </a:solidFill>
              <a:latin typeface="Arial"/>
              <a:cs typeface="Arial"/>
            </a:rPr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0.00621</cdr:x>
      <cdr:y>0.01036</cdr:y>
    </cdr:from>
    <cdr:to>
      <cdr:x>0.14754</cdr:x>
      <cdr:y>0.06367</cdr:y>
    </cdr:to>
    <cdr:sp macro="" textlink="">
      <cdr:nvSpPr>
        <cdr:cNvPr id="4" name="Textfeld 2"/>
        <cdr:cNvSpPr txBox="1"/>
      </cdr:nvSpPr>
      <cdr:spPr>
        <a:xfrm xmlns:a="http://schemas.openxmlformats.org/drawingml/2006/main">
          <a:off x="50800" y="50800"/>
          <a:ext cx="1038760" cy="261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Produkt: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0.10538</cdr:x>
      <cdr:y>0.0123</cdr:y>
    </cdr:from>
    <cdr:to>
      <cdr:x>0.2153</cdr:x>
      <cdr:y>0.11161</cdr:y>
    </cdr:to>
    <cdr:sp macro="" textlink="Produkt!$C$10">
      <cdr:nvSpPr>
        <cdr:cNvPr id="2" name="Textfeld 1"/>
        <cdr:cNvSpPr txBox="1"/>
      </cdr:nvSpPr>
      <cdr:spPr>
        <a:xfrm xmlns:a="http://schemas.openxmlformats.org/drawingml/2006/main">
          <a:off x="688577" y="60345"/>
          <a:ext cx="718234" cy="4871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DFBFA05E-601F-40D3-9279-AD103E5799DB}" type="TxLink">
            <a:rPr lang="de-DE" sz="1100" b="0" i="0" u="none" strike="noStrike">
              <a:solidFill>
                <a:srgbClr val="000000"/>
              </a:solidFill>
              <a:latin typeface="Arial"/>
              <a:cs typeface="Arial"/>
            </a:rPr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0.00622</cdr:x>
      <cdr:y>0.01036</cdr:y>
    </cdr:from>
    <cdr:to>
      <cdr:x>0.1343</cdr:x>
      <cdr:y>0.11609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50800" y="50800"/>
          <a:ext cx="1038760" cy="261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Produkt: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10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0.07023</cdr:x>
      <cdr:y>0.00844</cdr:y>
    </cdr:from>
    <cdr:to>
      <cdr:x>0.16576</cdr:x>
      <cdr:y>0.04933</cdr:y>
    </cdr:to>
    <cdr:sp macro="" textlink="Produkt!$C$10">
      <cdr:nvSpPr>
        <cdr:cNvPr id="2" name="Textfeld 1"/>
        <cdr:cNvSpPr txBox="1"/>
      </cdr:nvSpPr>
      <cdr:spPr>
        <a:xfrm xmlns:a="http://schemas.openxmlformats.org/drawingml/2006/main">
          <a:off x="652967" y="50708"/>
          <a:ext cx="888147" cy="245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0446599-4F75-4157-A20B-DAD4E51891CE}" type="TxLink">
            <a:rPr lang="de-DE" sz="1100" b="0" i="0" u="none" strike="noStrike">
              <a:solidFill>
                <a:srgbClr val="000000"/>
              </a:solidFill>
              <a:latin typeface="Arial"/>
              <a:cs typeface="Arial"/>
            </a:rPr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0.00546</cdr:x>
      <cdr:y>0.00844</cdr:y>
    </cdr:from>
    <cdr:to>
      <cdr:x>0.1172</cdr:x>
      <cdr:y>0.05197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50800" y="50800"/>
          <a:ext cx="1039812" cy="2619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Produkt: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10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0.09126</cdr:x>
      <cdr:y>0.02638</cdr:y>
    </cdr:from>
    <cdr:to>
      <cdr:x>0.1868</cdr:x>
      <cdr:y>0.06727</cdr:y>
    </cdr:to>
    <cdr:sp macro="" textlink="Produkt!$C$10">
      <cdr:nvSpPr>
        <cdr:cNvPr id="3" name="Textfeld 2"/>
        <cdr:cNvSpPr txBox="1"/>
      </cdr:nvSpPr>
      <cdr:spPr>
        <a:xfrm xmlns:a="http://schemas.openxmlformats.org/drawingml/2006/main">
          <a:off x="848403" y="158493"/>
          <a:ext cx="888240" cy="245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D0276992-977E-4C61-B18D-CE7078EB9CEF}" type="TxLink">
            <a:rPr lang="de-DE" sz="1100" b="0" i="0" u="none" strike="noStrike">
              <a:solidFill>
                <a:srgbClr val="000000"/>
              </a:solidFill>
              <a:latin typeface="Arial"/>
              <a:cs typeface="Arial"/>
            </a:rPr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0.02474</cdr:x>
      <cdr:y>0.02638</cdr:y>
    </cdr:from>
    <cdr:to>
      <cdr:x>0.21494</cdr:x>
      <cdr:y>0.06991</cdr:y>
    </cdr:to>
    <cdr:sp macro="" textlink="">
      <cdr:nvSpPr>
        <cdr:cNvPr id="4" name="Textfeld 3"/>
        <cdr:cNvSpPr txBox="1"/>
      </cdr:nvSpPr>
      <cdr:spPr>
        <a:xfrm xmlns:a="http://schemas.openxmlformats.org/drawingml/2006/main">
          <a:off x="230228" y="158551"/>
          <a:ext cx="1770021" cy="26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Produkt:</a:t>
          </a:r>
        </a:p>
      </cdr:txBody>
    </cdr:sp>
  </cdr:relSizeAnchor>
  <cdr:relSizeAnchor xmlns:cdr="http://schemas.openxmlformats.org/drawingml/2006/chartDrawing">
    <cdr:from>
      <cdr:x>0.88111</cdr:x>
      <cdr:y>0.84804</cdr:y>
    </cdr:from>
    <cdr:to>
      <cdr:x>0.97937</cdr:x>
      <cdr:y>1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8199438" y="58896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AT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5379" cy="6004152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0.12453</cdr:x>
      <cdr:y>0.02638</cdr:y>
    </cdr:from>
    <cdr:to>
      <cdr:x>0.22007</cdr:x>
      <cdr:y>0.06727</cdr:y>
    </cdr:to>
    <cdr:sp macro="" textlink="Produkt!$C$10">
      <cdr:nvSpPr>
        <cdr:cNvPr id="3" name="Textfeld 2"/>
        <cdr:cNvSpPr txBox="1"/>
      </cdr:nvSpPr>
      <cdr:spPr>
        <a:xfrm xmlns:a="http://schemas.openxmlformats.org/drawingml/2006/main">
          <a:off x="1158876" y="158750"/>
          <a:ext cx="889000" cy="246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34EB1FAE-E954-4BCE-8946-3B9A88A4763E}" type="TxLink">
            <a:rPr lang="en-US" sz="1100" b="0" i="0" u="none" strike="noStrike">
              <a:solidFill>
                <a:srgbClr val="000000"/>
              </a:solidFill>
              <a:latin typeface="Arial"/>
              <a:cs typeface="Arial"/>
            </a:rPr>
            <a:pPr/>
            <a:t> </a:t>
          </a:fld>
          <a:endParaRPr lang="de-DE" sz="1100"/>
        </a:p>
      </cdr:txBody>
    </cdr:sp>
  </cdr:relSizeAnchor>
  <cdr:relSizeAnchor xmlns:cdr="http://schemas.openxmlformats.org/drawingml/2006/chartDrawing">
    <cdr:from>
      <cdr:x>0.02474</cdr:x>
      <cdr:y>0.02638</cdr:y>
    </cdr:from>
    <cdr:to>
      <cdr:x>0.13647</cdr:x>
      <cdr:y>0.06991</cdr:y>
    </cdr:to>
    <cdr:sp macro="" textlink="">
      <cdr:nvSpPr>
        <cdr:cNvPr id="4" name="Textfeld 3"/>
        <cdr:cNvSpPr txBox="1"/>
      </cdr:nvSpPr>
      <cdr:spPr>
        <a:xfrm xmlns:a="http://schemas.openxmlformats.org/drawingml/2006/main">
          <a:off x="230188" y="158750"/>
          <a:ext cx="1039812" cy="2619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1100">
              <a:latin typeface="Arial" panose="020B0604020202020204" pitchFamily="34" charset="0"/>
              <a:cs typeface="Arial" panose="020B0604020202020204" pitchFamily="34" charset="0"/>
            </a:rPr>
            <a:t>Produkt</a:t>
          </a:r>
          <a:r>
            <a:rPr lang="de-DE" sz="1100"/>
            <a:t>:</a:t>
          </a:r>
        </a:p>
      </cdr:txBody>
    </cdr:sp>
  </cdr:relSizeAnchor>
  <cdr:relSizeAnchor xmlns:cdr="http://schemas.openxmlformats.org/drawingml/2006/chartDrawing">
    <cdr:from>
      <cdr:x>0.88111</cdr:x>
      <cdr:y>0.84804</cdr:y>
    </cdr:from>
    <cdr:to>
      <cdr:x>0.97937</cdr:x>
      <cdr:y>1</cdr:y>
    </cdr:to>
    <cdr:sp macro="" textlink="">
      <cdr:nvSpPr>
        <cdr:cNvPr id="5" name="Textfeld 4"/>
        <cdr:cNvSpPr txBox="1"/>
      </cdr:nvSpPr>
      <cdr:spPr>
        <a:xfrm xmlns:a="http://schemas.openxmlformats.org/drawingml/2006/main">
          <a:off x="8199438" y="58896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>
  <person displayName="Manuela Farghadan" id="{8F6946C5-F1C5-4C59-8914-5708B0C51035}" userId="S::manuela.farghadan@allplan.at::87b617c5-9904-4e49-95e8-29efe379979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5" dT="2026-07-28T09:36:36.30" personId="{8F6946C5-F1C5-4C59-8914-5708B0C51035}" id="{0BD5DA26-38C9-4825-9653-C048E50B2E24}">
    <text>bei Inhaltsstoffen % Anteil mit Zertifikat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lplan.a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llplan.a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FF18F-2919-44E5-B5C3-84DB1DE83CEC}">
  <dimension ref="B2:Q45"/>
  <sheetViews>
    <sheetView zoomScale="115" zoomScaleNormal="115" workbookViewId="0">
      <selection activeCell="B1" sqref="B1"/>
    </sheetView>
  </sheetViews>
  <sheetFormatPr defaultColWidth="11.42578125" defaultRowHeight="14.25" x14ac:dyDescent="0.2"/>
  <cols>
    <col min="1" max="1" width="3.7109375" style="2" customWidth="1"/>
    <col min="2" max="2" width="45.7109375" style="2" customWidth="1"/>
    <col min="3" max="3" width="29" style="2" customWidth="1"/>
    <col min="4" max="4" width="24.28515625" style="2" customWidth="1"/>
    <col min="5" max="5" width="12.140625" style="2" customWidth="1"/>
    <col min="6" max="7" width="9.140625" style="2" customWidth="1"/>
    <col min="8" max="11" width="10.7109375" style="2" customWidth="1"/>
    <col min="12" max="257" width="9.140625" style="2" customWidth="1"/>
    <col min="258" max="258" width="39.7109375" style="2" customWidth="1"/>
    <col min="259" max="259" width="15.28515625" style="2" customWidth="1"/>
    <col min="260" max="260" width="16.85546875" style="2" customWidth="1"/>
    <col min="261" max="261" width="18.85546875" style="2" customWidth="1"/>
    <col min="262" max="513" width="9.140625" style="2" customWidth="1"/>
    <col min="514" max="514" width="39.7109375" style="2" customWidth="1"/>
    <col min="515" max="515" width="15.28515625" style="2" customWidth="1"/>
    <col min="516" max="516" width="16.85546875" style="2" customWidth="1"/>
    <col min="517" max="517" width="18.85546875" style="2" customWidth="1"/>
    <col min="518" max="769" width="9.140625" style="2" customWidth="1"/>
    <col min="770" max="770" width="39.7109375" style="2" customWidth="1"/>
    <col min="771" max="771" width="15.28515625" style="2" customWidth="1"/>
    <col min="772" max="772" width="16.85546875" style="2" customWidth="1"/>
    <col min="773" max="773" width="18.85546875" style="2" customWidth="1"/>
    <col min="774" max="1025" width="9.140625" style="2" customWidth="1"/>
    <col min="1026" max="1026" width="39.7109375" style="2" customWidth="1"/>
    <col min="1027" max="1027" width="15.28515625" style="2" customWidth="1"/>
    <col min="1028" max="1028" width="16.85546875" style="2" customWidth="1"/>
    <col min="1029" max="1029" width="18.85546875" style="2" customWidth="1"/>
    <col min="1030" max="1281" width="9.140625" style="2" customWidth="1"/>
    <col min="1282" max="1282" width="39.7109375" style="2" customWidth="1"/>
    <col min="1283" max="1283" width="15.28515625" style="2" customWidth="1"/>
    <col min="1284" max="1284" width="16.85546875" style="2" customWidth="1"/>
    <col min="1285" max="1285" width="18.85546875" style="2" customWidth="1"/>
    <col min="1286" max="1537" width="9.140625" style="2" customWidth="1"/>
    <col min="1538" max="1538" width="39.7109375" style="2" customWidth="1"/>
    <col min="1539" max="1539" width="15.28515625" style="2" customWidth="1"/>
    <col min="1540" max="1540" width="16.85546875" style="2" customWidth="1"/>
    <col min="1541" max="1541" width="18.85546875" style="2" customWidth="1"/>
    <col min="1542" max="1793" width="9.140625" style="2" customWidth="1"/>
    <col min="1794" max="1794" width="39.7109375" style="2" customWidth="1"/>
    <col min="1795" max="1795" width="15.28515625" style="2" customWidth="1"/>
    <col min="1796" max="1796" width="16.85546875" style="2" customWidth="1"/>
    <col min="1797" max="1797" width="18.85546875" style="2" customWidth="1"/>
    <col min="1798" max="2049" width="9.140625" style="2" customWidth="1"/>
    <col min="2050" max="2050" width="39.7109375" style="2" customWidth="1"/>
    <col min="2051" max="2051" width="15.28515625" style="2" customWidth="1"/>
    <col min="2052" max="2052" width="16.85546875" style="2" customWidth="1"/>
    <col min="2053" max="2053" width="18.85546875" style="2" customWidth="1"/>
    <col min="2054" max="2305" width="9.140625" style="2" customWidth="1"/>
    <col min="2306" max="2306" width="39.7109375" style="2" customWidth="1"/>
    <col min="2307" max="2307" width="15.28515625" style="2" customWidth="1"/>
    <col min="2308" max="2308" width="16.85546875" style="2" customWidth="1"/>
    <col min="2309" max="2309" width="18.85546875" style="2" customWidth="1"/>
    <col min="2310" max="2561" width="9.140625" style="2" customWidth="1"/>
    <col min="2562" max="2562" width="39.7109375" style="2" customWidth="1"/>
    <col min="2563" max="2563" width="15.28515625" style="2" customWidth="1"/>
    <col min="2564" max="2564" width="16.85546875" style="2" customWidth="1"/>
    <col min="2565" max="2565" width="18.85546875" style="2" customWidth="1"/>
    <col min="2566" max="2817" width="9.140625" style="2" customWidth="1"/>
    <col min="2818" max="2818" width="39.7109375" style="2" customWidth="1"/>
    <col min="2819" max="2819" width="15.28515625" style="2" customWidth="1"/>
    <col min="2820" max="2820" width="16.85546875" style="2" customWidth="1"/>
    <col min="2821" max="2821" width="18.85546875" style="2" customWidth="1"/>
    <col min="2822" max="3073" width="9.140625" style="2" customWidth="1"/>
    <col min="3074" max="3074" width="39.7109375" style="2" customWidth="1"/>
    <col min="3075" max="3075" width="15.28515625" style="2" customWidth="1"/>
    <col min="3076" max="3076" width="16.85546875" style="2" customWidth="1"/>
    <col min="3077" max="3077" width="18.85546875" style="2" customWidth="1"/>
    <col min="3078" max="3329" width="9.140625" style="2" customWidth="1"/>
    <col min="3330" max="3330" width="39.7109375" style="2" customWidth="1"/>
    <col min="3331" max="3331" width="15.28515625" style="2" customWidth="1"/>
    <col min="3332" max="3332" width="16.85546875" style="2" customWidth="1"/>
    <col min="3333" max="3333" width="18.85546875" style="2" customWidth="1"/>
    <col min="3334" max="3585" width="9.140625" style="2" customWidth="1"/>
    <col min="3586" max="3586" width="39.7109375" style="2" customWidth="1"/>
    <col min="3587" max="3587" width="15.28515625" style="2" customWidth="1"/>
    <col min="3588" max="3588" width="16.85546875" style="2" customWidth="1"/>
    <col min="3589" max="3589" width="18.85546875" style="2" customWidth="1"/>
    <col min="3590" max="3841" width="9.140625" style="2" customWidth="1"/>
    <col min="3842" max="3842" width="39.7109375" style="2" customWidth="1"/>
    <col min="3843" max="3843" width="15.28515625" style="2" customWidth="1"/>
    <col min="3844" max="3844" width="16.85546875" style="2" customWidth="1"/>
    <col min="3845" max="3845" width="18.85546875" style="2" customWidth="1"/>
    <col min="3846" max="4097" width="9.140625" style="2" customWidth="1"/>
    <col min="4098" max="4098" width="39.7109375" style="2" customWidth="1"/>
    <col min="4099" max="4099" width="15.28515625" style="2" customWidth="1"/>
    <col min="4100" max="4100" width="16.85546875" style="2" customWidth="1"/>
    <col min="4101" max="4101" width="18.85546875" style="2" customWidth="1"/>
    <col min="4102" max="4353" width="9.140625" style="2" customWidth="1"/>
    <col min="4354" max="4354" width="39.7109375" style="2" customWidth="1"/>
    <col min="4355" max="4355" width="15.28515625" style="2" customWidth="1"/>
    <col min="4356" max="4356" width="16.85546875" style="2" customWidth="1"/>
    <col min="4357" max="4357" width="18.85546875" style="2" customWidth="1"/>
    <col min="4358" max="4609" width="9.140625" style="2" customWidth="1"/>
    <col min="4610" max="4610" width="39.7109375" style="2" customWidth="1"/>
    <col min="4611" max="4611" width="15.28515625" style="2" customWidth="1"/>
    <col min="4612" max="4612" width="16.85546875" style="2" customWidth="1"/>
    <col min="4613" max="4613" width="18.85546875" style="2" customWidth="1"/>
    <col min="4614" max="4865" width="9.140625" style="2" customWidth="1"/>
    <col min="4866" max="4866" width="39.7109375" style="2" customWidth="1"/>
    <col min="4867" max="4867" width="15.28515625" style="2" customWidth="1"/>
    <col min="4868" max="4868" width="16.85546875" style="2" customWidth="1"/>
    <col min="4869" max="4869" width="18.85546875" style="2" customWidth="1"/>
    <col min="4870" max="5121" width="9.140625" style="2" customWidth="1"/>
    <col min="5122" max="5122" width="39.7109375" style="2" customWidth="1"/>
    <col min="5123" max="5123" width="15.28515625" style="2" customWidth="1"/>
    <col min="5124" max="5124" width="16.85546875" style="2" customWidth="1"/>
    <col min="5125" max="5125" width="18.85546875" style="2" customWidth="1"/>
    <col min="5126" max="5377" width="9.140625" style="2" customWidth="1"/>
    <col min="5378" max="5378" width="39.7109375" style="2" customWidth="1"/>
    <col min="5379" max="5379" width="15.28515625" style="2" customWidth="1"/>
    <col min="5380" max="5380" width="16.85546875" style="2" customWidth="1"/>
    <col min="5381" max="5381" width="18.85546875" style="2" customWidth="1"/>
    <col min="5382" max="5633" width="9.140625" style="2" customWidth="1"/>
    <col min="5634" max="5634" width="39.7109375" style="2" customWidth="1"/>
    <col min="5635" max="5635" width="15.28515625" style="2" customWidth="1"/>
    <col min="5636" max="5636" width="16.85546875" style="2" customWidth="1"/>
    <col min="5637" max="5637" width="18.85546875" style="2" customWidth="1"/>
    <col min="5638" max="5889" width="9.140625" style="2" customWidth="1"/>
    <col min="5890" max="5890" width="39.7109375" style="2" customWidth="1"/>
    <col min="5891" max="5891" width="15.28515625" style="2" customWidth="1"/>
    <col min="5892" max="5892" width="16.85546875" style="2" customWidth="1"/>
    <col min="5893" max="5893" width="18.85546875" style="2" customWidth="1"/>
    <col min="5894" max="6145" width="9.140625" style="2" customWidth="1"/>
    <col min="6146" max="6146" width="39.7109375" style="2" customWidth="1"/>
    <col min="6147" max="6147" width="15.28515625" style="2" customWidth="1"/>
    <col min="6148" max="6148" width="16.85546875" style="2" customWidth="1"/>
    <col min="6149" max="6149" width="18.85546875" style="2" customWidth="1"/>
    <col min="6150" max="6401" width="9.140625" style="2" customWidth="1"/>
    <col min="6402" max="6402" width="39.7109375" style="2" customWidth="1"/>
    <col min="6403" max="6403" width="15.28515625" style="2" customWidth="1"/>
    <col min="6404" max="6404" width="16.85546875" style="2" customWidth="1"/>
    <col min="6405" max="6405" width="18.85546875" style="2" customWidth="1"/>
    <col min="6406" max="6657" width="9.140625" style="2" customWidth="1"/>
    <col min="6658" max="6658" width="39.7109375" style="2" customWidth="1"/>
    <col min="6659" max="6659" width="15.28515625" style="2" customWidth="1"/>
    <col min="6660" max="6660" width="16.85546875" style="2" customWidth="1"/>
    <col min="6661" max="6661" width="18.85546875" style="2" customWidth="1"/>
    <col min="6662" max="6913" width="9.140625" style="2" customWidth="1"/>
    <col min="6914" max="6914" width="39.7109375" style="2" customWidth="1"/>
    <col min="6915" max="6915" width="15.28515625" style="2" customWidth="1"/>
    <col min="6916" max="6916" width="16.85546875" style="2" customWidth="1"/>
    <col min="6917" max="6917" width="18.85546875" style="2" customWidth="1"/>
    <col min="6918" max="7169" width="9.140625" style="2" customWidth="1"/>
    <col min="7170" max="7170" width="39.7109375" style="2" customWidth="1"/>
    <col min="7171" max="7171" width="15.28515625" style="2" customWidth="1"/>
    <col min="7172" max="7172" width="16.85546875" style="2" customWidth="1"/>
    <col min="7173" max="7173" width="18.85546875" style="2" customWidth="1"/>
    <col min="7174" max="7425" width="9.140625" style="2" customWidth="1"/>
    <col min="7426" max="7426" width="39.7109375" style="2" customWidth="1"/>
    <col min="7427" max="7427" width="15.28515625" style="2" customWidth="1"/>
    <col min="7428" max="7428" width="16.85546875" style="2" customWidth="1"/>
    <col min="7429" max="7429" width="18.85546875" style="2" customWidth="1"/>
    <col min="7430" max="7681" width="9.140625" style="2" customWidth="1"/>
    <col min="7682" max="7682" width="39.7109375" style="2" customWidth="1"/>
    <col min="7683" max="7683" width="15.28515625" style="2" customWidth="1"/>
    <col min="7684" max="7684" width="16.85546875" style="2" customWidth="1"/>
    <col min="7685" max="7685" width="18.85546875" style="2" customWidth="1"/>
    <col min="7686" max="7937" width="9.140625" style="2" customWidth="1"/>
    <col min="7938" max="7938" width="39.7109375" style="2" customWidth="1"/>
    <col min="7939" max="7939" width="15.28515625" style="2" customWidth="1"/>
    <col min="7940" max="7940" width="16.85546875" style="2" customWidth="1"/>
    <col min="7941" max="7941" width="18.85546875" style="2" customWidth="1"/>
    <col min="7942" max="8193" width="9.140625" style="2" customWidth="1"/>
    <col min="8194" max="8194" width="39.7109375" style="2" customWidth="1"/>
    <col min="8195" max="8195" width="15.28515625" style="2" customWidth="1"/>
    <col min="8196" max="8196" width="16.85546875" style="2" customWidth="1"/>
    <col min="8197" max="8197" width="18.85546875" style="2" customWidth="1"/>
    <col min="8198" max="8449" width="9.140625" style="2" customWidth="1"/>
    <col min="8450" max="8450" width="39.7109375" style="2" customWidth="1"/>
    <col min="8451" max="8451" width="15.28515625" style="2" customWidth="1"/>
    <col min="8452" max="8452" width="16.85546875" style="2" customWidth="1"/>
    <col min="8453" max="8453" width="18.85546875" style="2" customWidth="1"/>
    <col min="8454" max="8705" width="9.140625" style="2" customWidth="1"/>
    <col min="8706" max="8706" width="39.7109375" style="2" customWidth="1"/>
    <col min="8707" max="8707" width="15.28515625" style="2" customWidth="1"/>
    <col min="8708" max="8708" width="16.85546875" style="2" customWidth="1"/>
    <col min="8709" max="8709" width="18.85546875" style="2" customWidth="1"/>
    <col min="8710" max="8961" width="9.140625" style="2" customWidth="1"/>
    <col min="8962" max="8962" width="39.7109375" style="2" customWidth="1"/>
    <col min="8963" max="8963" width="15.28515625" style="2" customWidth="1"/>
    <col min="8964" max="8964" width="16.85546875" style="2" customWidth="1"/>
    <col min="8965" max="8965" width="18.85546875" style="2" customWidth="1"/>
    <col min="8966" max="9217" width="9.140625" style="2" customWidth="1"/>
    <col min="9218" max="9218" width="39.7109375" style="2" customWidth="1"/>
    <col min="9219" max="9219" width="15.28515625" style="2" customWidth="1"/>
    <col min="9220" max="9220" width="16.85546875" style="2" customWidth="1"/>
    <col min="9221" max="9221" width="18.85546875" style="2" customWidth="1"/>
    <col min="9222" max="9473" width="9.140625" style="2" customWidth="1"/>
    <col min="9474" max="9474" width="39.7109375" style="2" customWidth="1"/>
    <col min="9475" max="9475" width="15.28515625" style="2" customWidth="1"/>
    <col min="9476" max="9476" width="16.85546875" style="2" customWidth="1"/>
    <col min="9477" max="9477" width="18.85546875" style="2" customWidth="1"/>
    <col min="9478" max="9729" width="9.140625" style="2" customWidth="1"/>
    <col min="9730" max="9730" width="39.7109375" style="2" customWidth="1"/>
    <col min="9731" max="9731" width="15.28515625" style="2" customWidth="1"/>
    <col min="9732" max="9732" width="16.85546875" style="2" customWidth="1"/>
    <col min="9733" max="9733" width="18.85546875" style="2" customWidth="1"/>
    <col min="9734" max="9985" width="9.140625" style="2" customWidth="1"/>
    <col min="9986" max="9986" width="39.7109375" style="2" customWidth="1"/>
    <col min="9987" max="9987" width="15.28515625" style="2" customWidth="1"/>
    <col min="9988" max="9988" width="16.85546875" style="2" customWidth="1"/>
    <col min="9989" max="9989" width="18.85546875" style="2" customWidth="1"/>
    <col min="9990" max="10241" width="9.140625" style="2" customWidth="1"/>
    <col min="10242" max="10242" width="39.7109375" style="2" customWidth="1"/>
    <col min="10243" max="10243" width="15.28515625" style="2" customWidth="1"/>
    <col min="10244" max="10244" width="16.85546875" style="2" customWidth="1"/>
    <col min="10245" max="10245" width="18.85546875" style="2" customWidth="1"/>
    <col min="10246" max="10497" width="9.140625" style="2" customWidth="1"/>
    <col min="10498" max="10498" width="39.7109375" style="2" customWidth="1"/>
    <col min="10499" max="10499" width="15.28515625" style="2" customWidth="1"/>
    <col min="10500" max="10500" width="16.85546875" style="2" customWidth="1"/>
    <col min="10501" max="10501" width="18.85546875" style="2" customWidth="1"/>
    <col min="10502" max="10753" width="9.140625" style="2" customWidth="1"/>
    <col min="10754" max="10754" width="39.7109375" style="2" customWidth="1"/>
    <col min="10755" max="10755" width="15.28515625" style="2" customWidth="1"/>
    <col min="10756" max="10756" width="16.85546875" style="2" customWidth="1"/>
    <col min="10757" max="10757" width="18.85546875" style="2" customWidth="1"/>
    <col min="10758" max="11009" width="9.140625" style="2" customWidth="1"/>
    <col min="11010" max="11010" width="39.7109375" style="2" customWidth="1"/>
    <col min="11011" max="11011" width="15.28515625" style="2" customWidth="1"/>
    <col min="11012" max="11012" width="16.85546875" style="2" customWidth="1"/>
    <col min="11013" max="11013" width="18.85546875" style="2" customWidth="1"/>
    <col min="11014" max="11265" width="9.140625" style="2" customWidth="1"/>
    <col min="11266" max="11266" width="39.7109375" style="2" customWidth="1"/>
    <col min="11267" max="11267" width="15.28515625" style="2" customWidth="1"/>
    <col min="11268" max="11268" width="16.85546875" style="2" customWidth="1"/>
    <col min="11269" max="11269" width="18.85546875" style="2" customWidth="1"/>
    <col min="11270" max="11521" width="9.140625" style="2" customWidth="1"/>
    <col min="11522" max="11522" width="39.7109375" style="2" customWidth="1"/>
    <col min="11523" max="11523" width="15.28515625" style="2" customWidth="1"/>
    <col min="11524" max="11524" width="16.85546875" style="2" customWidth="1"/>
    <col min="11525" max="11525" width="18.85546875" style="2" customWidth="1"/>
    <col min="11526" max="11777" width="9.140625" style="2" customWidth="1"/>
    <col min="11778" max="11778" width="39.7109375" style="2" customWidth="1"/>
    <col min="11779" max="11779" width="15.28515625" style="2" customWidth="1"/>
    <col min="11780" max="11780" width="16.85546875" style="2" customWidth="1"/>
    <col min="11781" max="11781" width="18.85546875" style="2" customWidth="1"/>
    <col min="11782" max="12033" width="9.140625" style="2" customWidth="1"/>
    <col min="12034" max="12034" width="39.7109375" style="2" customWidth="1"/>
    <col min="12035" max="12035" width="15.28515625" style="2" customWidth="1"/>
    <col min="12036" max="12036" width="16.85546875" style="2" customWidth="1"/>
    <col min="12037" max="12037" width="18.85546875" style="2" customWidth="1"/>
    <col min="12038" max="12289" width="9.140625" style="2" customWidth="1"/>
    <col min="12290" max="12290" width="39.7109375" style="2" customWidth="1"/>
    <col min="12291" max="12291" width="15.28515625" style="2" customWidth="1"/>
    <col min="12292" max="12292" width="16.85546875" style="2" customWidth="1"/>
    <col min="12293" max="12293" width="18.85546875" style="2" customWidth="1"/>
    <col min="12294" max="12545" width="9.140625" style="2" customWidth="1"/>
    <col min="12546" max="12546" width="39.7109375" style="2" customWidth="1"/>
    <col min="12547" max="12547" width="15.28515625" style="2" customWidth="1"/>
    <col min="12548" max="12548" width="16.85546875" style="2" customWidth="1"/>
    <col min="12549" max="12549" width="18.85546875" style="2" customWidth="1"/>
    <col min="12550" max="12801" width="9.140625" style="2" customWidth="1"/>
    <col min="12802" max="12802" width="39.7109375" style="2" customWidth="1"/>
    <col min="12803" max="12803" width="15.28515625" style="2" customWidth="1"/>
    <col min="12804" max="12804" width="16.85546875" style="2" customWidth="1"/>
    <col min="12805" max="12805" width="18.85546875" style="2" customWidth="1"/>
    <col min="12806" max="13057" width="9.140625" style="2" customWidth="1"/>
    <col min="13058" max="13058" width="39.7109375" style="2" customWidth="1"/>
    <col min="13059" max="13059" width="15.28515625" style="2" customWidth="1"/>
    <col min="13060" max="13060" width="16.85546875" style="2" customWidth="1"/>
    <col min="13061" max="13061" width="18.85546875" style="2" customWidth="1"/>
    <col min="13062" max="13313" width="9.140625" style="2" customWidth="1"/>
    <col min="13314" max="13314" width="39.7109375" style="2" customWidth="1"/>
    <col min="13315" max="13315" width="15.28515625" style="2" customWidth="1"/>
    <col min="13316" max="13316" width="16.85546875" style="2" customWidth="1"/>
    <col min="13317" max="13317" width="18.85546875" style="2" customWidth="1"/>
    <col min="13318" max="13569" width="9.140625" style="2" customWidth="1"/>
    <col min="13570" max="13570" width="39.7109375" style="2" customWidth="1"/>
    <col min="13571" max="13571" width="15.28515625" style="2" customWidth="1"/>
    <col min="13572" max="13572" width="16.85546875" style="2" customWidth="1"/>
    <col min="13573" max="13573" width="18.85546875" style="2" customWidth="1"/>
    <col min="13574" max="13825" width="9.140625" style="2" customWidth="1"/>
    <col min="13826" max="13826" width="39.7109375" style="2" customWidth="1"/>
    <col min="13827" max="13827" width="15.28515625" style="2" customWidth="1"/>
    <col min="13828" max="13828" width="16.85546875" style="2" customWidth="1"/>
    <col min="13829" max="13829" width="18.85546875" style="2" customWidth="1"/>
    <col min="13830" max="14081" width="9.140625" style="2" customWidth="1"/>
    <col min="14082" max="14082" width="39.7109375" style="2" customWidth="1"/>
    <col min="14083" max="14083" width="15.28515625" style="2" customWidth="1"/>
    <col min="14084" max="14084" width="16.85546875" style="2" customWidth="1"/>
    <col min="14085" max="14085" width="18.85546875" style="2" customWidth="1"/>
    <col min="14086" max="14337" width="9.140625" style="2" customWidth="1"/>
    <col min="14338" max="14338" width="39.7109375" style="2" customWidth="1"/>
    <col min="14339" max="14339" width="15.28515625" style="2" customWidth="1"/>
    <col min="14340" max="14340" width="16.85546875" style="2" customWidth="1"/>
    <col min="14341" max="14341" width="18.85546875" style="2" customWidth="1"/>
    <col min="14342" max="14593" width="9.140625" style="2" customWidth="1"/>
    <col min="14594" max="14594" width="39.7109375" style="2" customWidth="1"/>
    <col min="14595" max="14595" width="15.28515625" style="2" customWidth="1"/>
    <col min="14596" max="14596" width="16.85546875" style="2" customWidth="1"/>
    <col min="14597" max="14597" width="18.85546875" style="2" customWidth="1"/>
    <col min="14598" max="14849" width="9.140625" style="2" customWidth="1"/>
    <col min="14850" max="14850" width="39.7109375" style="2" customWidth="1"/>
    <col min="14851" max="14851" width="15.28515625" style="2" customWidth="1"/>
    <col min="14852" max="14852" width="16.85546875" style="2" customWidth="1"/>
    <col min="14853" max="14853" width="18.85546875" style="2" customWidth="1"/>
    <col min="14854" max="15105" width="9.140625" style="2" customWidth="1"/>
    <col min="15106" max="15106" width="39.7109375" style="2" customWidth="1"/>
    <col min="15107" max="15107" width="15.28515625" style="2" customWidth="1"/>
    <col min="15108" max="15108" width="16.85546875" style="2" customWidth="1"/>
    <col min="15109" max="15109" width="18.85546875" style="2" customWidth="1"/>
    <col min="15110" max="15361" width="9.140625" style="2" customWidth="1"/>
    <col min="15362" max="15362" width="39.7109375" style="2" customWidth="1"/>
    <col min="15363" max="15363" width="15.28515625" style="2" customWidth="1"/>
    <col min="15364" max="15364" width="16.85546875" style="2" customWidth="1"/>
    <col min="15365" max="15365" width="18.85546875" style="2" customWidth="1"/>
    <col min="15366" max="15617" width="9.140625" style="2" customWidth="1"/>
    <col min="15618" max="15618" width="39.7109375" style="2" customWidth="1"/>
    <col min="15619" max="15619" width="15.28515625" style="2" customWidth="1"/>
    <col min="15620" max="15620" width="16.85546875" style="2" customWidth="1"/>
    <col min="15621" max="15621" width="18.85546875" style="2" customWidth="1"/>
    <col min="15622" max="15873" width="9.140625" style="2" customWidth="1"/>
    <col min="15874" max="15874" width="39.7109375" style="2" customWidth="1"/>
    <col min="15875" max="15875" width="15.28515625" style="2" customWidth="1"/>
    <col min="15876" max="15876" width="16.85546875" style="2" customWidth="1"/>
    <col min="15877" max="15877" width="18.85546875" style="2" customWidth="1"/>
    <col min="15878" max="16129" width="9.140625" style="2" customWidth="1"/>
    <col min="16130" max="16130" width="39.7109375" style="2" customWidth="1"/>
    <col min="16131" max="16131" width="15.28515625" style="2" customWidth="1"/>
    <col min="16132" max="16132" width="16.85546875" style="2" customWidth="1"/>
    <col min="16133" max="16133" width="18.85546875" style="2" customWidth="1"/>
    <col min="16134" max="16384" width="9.140625" style="2" customWidth="1"/>
  </cols>
  <sheetData>
    <row r="2" spans="2:8" ht="15.75" x14ac:dyDescent="0.25">
      <c r="C2" s="10" t="s">
        <v>263</v>
      </c>
      <c r="D2" s="10"/>
    </row>
    <row r="3" spans="2:8" ht="15.75" x14ac:dyDescent="0.25">
      <c r="C3" s="10" t="s">
        <v>30</v>
      </c>
      <c r="D3" s="55" t="s">
        <v>41</v>
      </c>
      <c r="H3" s="10"/>
    </row>
    <row r="4" spans="2:8" ht="15.75" x14ac:dyDescent="0.25">
      <c r="C4" s="10" t="s">
        <v>31</v>
      </c>
      <c r="D4" s="55" t="s">
        <v>33</v>
      </c>
    </row>
    <row r="5" spans="2:8" ht="15.75" x14ac:dyDescent="0.25">
      <c r="C5" s="10" t="s">
        <v>32</v>
      </c>
      <c r="D5" s="56" t="s">
        <v>42</v>
      </c>
    </row>
    <row r="6" spans="2:8" ht="15.75" x14ac:dyDescent="0.25">
      <c r="C6" s="10"/>
      <c r="D6" s="56"/>
    </row>
    <row r="7" spans="2:8" ht="15.75" x14ac:dyDescent="0.25">
      <c r="C7" s="10"/>
      <c r="D7" s="56"/>
    </row>
    <row r="8" spans="2:8" ht="15.75" x14ac:dyDescent="0.25">
      <c r="C8" s="10"/>
      <c r="D8" s="56"/>
    </row>
    <row r="9" spans="2:8" ht="15.75" x14ac:dyDescent="0.25">
      <c r="C9" s="10"/>
      <c r="D9" s="56"/>
    </row>
    <row r="10" spans="2:8" ht="15.75" x14ac:dyDescent="0.25">
      <c r="C10" s="57"/>
      <c r="D10" s="10"/>
    </row>
    <row r="11" spans="2:8" ht="15.75" x14ac:dyDescent="0.25">
      <c r="B11" s="10" t="s">
        <v>34</v>
      </c>
      <c r="C11" s="10" t="s">
        <v>43</v>
      </c>
      <c r="D11" s="10"/>
    </row>
    <row r="12" spans="2:8" ht="15" thickBot="1" x14ac:dyDescent="0.25"/>
    <row r="13" spans="2:8" ht="15" customHeight="1" x14ac:dyDescent="0.25">
      <c r="B13" s="101" t="s">
        <v>2</v>
      </c>
      <c r="C13" s="151">
        <f>Produkt!C7</f>
        <v>0</v>
      </c>
      <c r="D13" s="152"/>
      <c r="E13" s="153"/>
    </row>
    <row r="14" spans="2:8" s="5" customFormat="1" ht="30" customHeight="1" x14ac:dyDescent="0.2">
      <c r="B14" s="102" t="s">
        <v>3</v>
      </c>
      <c r="C14" s="154">
        <f>Produkt!C8</f>
        <v>0</v>
      </c>
      <c r="D14" s="155"/>
      <c r="E14" s="156"/>
    </row>
    <row r="15" spans="2:8" ht="15" customHeight="1" x14ac:dyDescent="0.2">
      <c r="B15" s="102" t="s">
        <v>4</v>
      </c>
      <c r="C15" s="154">
        <f>Produkt!C9</f>
        <v>0</v>
      </c>
      <c r="D15" s="155"/>
      <c r="E15" s="156"/>
    </row>
    <row r="16" spans="2:8" ht="15" customHeight="1" thickBot="1" x14ac:dyDescent="0.25">
      <c r="B16" s="103" t="s">
        <v>40</v>
      </c>
      <c r="C16" s="157">
        <f>Produkt!C10</f>
        <v>0</v>
      </c>
      <c r="D16" s="158"/>
      <c r="E16" s="159"/>
    </row>
    <row r="17" spans="2:17" ht="15" thickBot="1" x14ac:dyDescent="0.25">
      <c r="C17" s="6"/>
      <c r="D17" s="6"/>
      <c r="E17" s="6"/>
    </row>
    <row r="18" spans="2:17" ht="15.75" thickBot="1" x14ac:dyDescent="0.3">
      <c r="B18" s="161" t="s">
        <v>10</v>
      </c>
      <c r="C18" s="162"/>
      <c r="D18" s="162"/>
      <c r="E18" s="163"/>
    </row>
    <row r="19" spans="2:17" ht="32.1" customHeight="1" thickBot="1" x14ac:dyDescent="0.3">
      <c r="B19" s="4"/>
      <c r="C19" s="7" t="s">
        <v>11</v>
      </c>
      <c r="D19" s="8" t="s">
        <v>12</v>
      </c>
      <c r="E19" s="9" t="s">
        <v>13</v>
      </c>
      <c r="G19" s="11"/>
      <c r="H19" s="12"/>
      <c r="I19" s="12"/>
      <c r="J19" s="14"/>
      <c r="K19" s="14"/>
      <c r="L19" s="11"/>
      <c r="M19" s="11"/>
      <c r="N19" s="11"/>
      <c r="O19" s="11"/>
      <c r="P19" s="11"/>
      <c r="Q19" s="11"/>
    </row>
    <row r="20" spans="2:17" ht="15.95" customHeight="1" thickTop="1" x14ac:dyDescent="0.2">
      <c r="B20" s="104" t="s">
        <v>51</v>
      </c>
      <c r="C20" s="105">
        <f>Produkt!C19</f>
        <v>25</v>
      </c>
      <c r="D20" s="105">
        <f>Produkt!D19</f>
        <v>0</v>
      </c>
      <c r="E20" s="106">
        <f t="shared" ref="E20:E26" si="0">D20/C20</f>
        <v>0</v>
      </c>
      <c r="G20" s="11"/>
      <c r="H20" s="13"/>
      <c r="J20" s="13"/>
      <c r="K20" s="13"/>
      <c r="L20" s="11"/>
      <c r="M20" s="11"/>
      <c r="N20" s="11"/>
      <c r="O20" s="11"/>
      <c r="P20" s="11"/>
      <c r="Q20" s="11"/>
    </row>
    <row r="21" spans="2:17" ht="15.95" customHeight="1" x14ac:dyDescent="0.2">
      <c r="B21" s="107" t="str">
        <f>Produkt!B20</f>
        <v>Vorkette/Inhaltsstoffe</v>
      </c>
      <c r="C21" s="108">
        <f>Produkt!C20</f>
        <v>30</v>
      </c>
      <c r="D21" s="108">
        <f>Produkt!D20</f>
        <v>0</v>
      </c>
      <c r="E21" s="109">
        <f t="shared" si="0"/>
        <v>0</v>
      </c>
      <c r="G21" s="11"/>
      <c r="H21" s="13"/>
      <c r="J21" s="13"/>
      <c r="K21" s="13"/>
      <c r="L21" s="11"/>
      <c r="M21" s="11"/>
      <c r="N21" s="11"/>
      <c r="O21" s="11"/>
      <c r="P21" s="11"/>
      <c r="Q21" s="11"/>
    </row>
    <row r="22" spans="2:17" ht="15.95" customHeight="1" x14ac:dyDescent="0.2">
      <c r="B22" s="107" t="str">
        <f>Produkt!B21</f>
        <v>Herstellung</v>
      </c>
      <c r="C22" s="108">
        <f>Produkt!C21</f>
        <v>20</v>
      </c>
      <c r="D22" s="108">
        <f>Produkt!D21</f>
        <v>0</v>
      </c>
      <c r="E22" s="109">
        <f t="shared" si="0"/>
        <v>0</v>
      </c>
      <c r="G22" s="11"/>
      <c r="H22" s="13"/>
      <c r="J22" s="13"/>
      <c r="K22" s="13"/>
      <c r="L22" s="11"/>
      <c r="M22" s="11"/>
      <c r="N22" s="11"/>
      <c r="O22" s="11"/>
      <c r="P22" s="11"/>
      <c r="Q22" s="11"/>
    </row>
    <row r="23" spans="2:17" ht="15.95" customHeight="1" x14ac:dyDescent="0.2">
      <c r="B23" s="107" t="str">
        <f>Produkt!B22</f>
        <v>Verpackung/Entsorgung</v>
      </c>
      <c r="C23" s="108">
        <f>Produkt!C22</f>
        <v>15</v>
      </c>
      <c r="D23" s="108">
        <f>Produkt!D22</f>
        <v>0</v>
      </c>
      <c r="E23" s="109">
        <f t="shared" si="0"/>
        <v>0</v>
      </c>
      <c r="G23" s="11"/>
      <c r="H23" s="13"/>
      <c r="J23" s="13"/>
      <c r="K23" s="13"/>
      <c r="L23" s="11"/>
      <c r="M23" s="11"/>
      <c r="N23" s="11"/>
      <c r="O23" s="11"/>
      <c r="P23" s="11"/>
      <c r="Q23" s="11"/>
    </row>
    <row r="24" spans="2:17" ht="15.95" customHeight="1" x14ac:dyDescent="0.2">
      <c r="B24" s="107" t="str">
        <f>Produkt!B23</f>
        <v>Distribution</v>
      </c>
      <c r="C24" s="108">
        <f>Produkt!C23</f>
        <v>5</v>
      </c>
      <c r="D24" s="108">
        <f>Produkt!D23</f>
        <v>0</v>
      </c>
      <c r="E24" s="109">
        <f t="shared" si="0"/>
        <v>0</v>
      </c>
      <c r="G24" s="11"/>
      <c r="H24" s="13"/>
      <c r="J24" s="13"/>
      <c r="K24" s="13"/>
      <c r="L24" s="11"/>
      <c r="M24" s="11"/>
      <c r="N24" s="11"/>
      <c r="O24" s="11"/>
      <c r="P24" s="11"/>
      <c r="Q24" s="11"/>
    </row>
    <row r="25" spans="2:17" ht="15.95" customHeight="1" thickBot="1" x14ac:dyDescent="0.25">
      <c r="B25" s="110" t="str">
        <f>Produkt!B24</f>
        <v>Nutzungsphase</v>
      </c>
      <c r="C25" s="108">
        <f>Produkt!C24</f>
        <v>5</v>
      </c>
      <c r="D25" s="108">
        <f>Produkt!D24</f>
        <v>0</v>
      </c>
      <c r="E25" s="109">
        <f t="shared" si="0"/>
        <v>0</v>
      </c>
      <c r="G25" s="11"/>
      <c r="H25" s="13"/>
      <c r="J25" s="13"/>
      <c r="K25" s="13"/>
      <c r="L25" s="11"/>
      <c r="M25" s="11"/>
      <c r="N25" s="11"/>
      <c r="O25" s="11"/>
      <c r="P25" s="11"/>
      <c r="Q25" s="11"/>
    </row>
    <row r="26" spans="2:17" ht="15.95" customHeight="1" thickTop="1" thickBot="1" x14ac:dyDescent="0.25">
      <c r="B26" s="111" t="s">
        <v>15</v>
      </c>
      <c r="C26" s="112">
        <f>SUM(C20:C25)</f>
        <v>100</v>
      </c>
      <c r="D26" s="113">
        <f>SUM(D20:D25)</f>
        <v>0</v>
      </c>
      <c r="E26" s="114">
        <f t="shared" si="0"/>
        <v>0</v>
      </c>
      <c r="G26" s="11"/>
      <c r="H26" s="13"/>
      <c r="J26" s="13"/>
      <c r="K26" s="13"/>
      <c r="L26" s="11"/>
      <c r="M26" s="11"/>
      <c r="N26" s="11"/>
      <c r="O26" s="11"/>
      <c r="P26" s="11"/>
      <c r="Q26" s="11"/>
    </row>
    <row r="27" spans="2:17" ht="15.95" customHeight="1" x14ac:dyDescent="0.2">
      <c r="G27" s="11"/>
      <c r="H27" s="13"/>
      <c r="J27" s="13"/>
      <c r="K27" s="13"/>
      <c r="L27" s="11"/>
      <c r="M27" s="11"/>
      <c r="N27" s="11"/>
      <c r="O27" s="11"/>
      <c r="P27" s="11"/>
      <c r="Q27" s="11"/>
    </row>
    <row r="28" spans="2:17" ht="15.95" customHeight="1" x14ac:dyDescent="0.2">
      <c r="B28" s="2" t="s">
        <v>35</v>
      </c>
      <c r="C28" s="164"/>
      <c r="D28" s="164"/>
      <c r="G28" s="11"/>
      <c r="H28" s="13"/>
      <c r="J28" s="13"/>
      <c r="K28" s="13"/>
      <c r="L28" s="11"/>
      <c r="M28" s="11"/>
      <c r="N28" s="11"/>
      <c r="O28" s="11"/>
      <c r="P28" s="11"/>
      <c r="Q28" s="11"/>
    </row>
    <row r="29" spans="2:17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2:17" x14ac:dyDescent="0.2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3" spans="2:4" x14ac:dyDescent="0.2">
      <c r="C33" s="165" t="s">
        <v>16</v>
      </c>
      <c r="D33" s="165"/>
    </row>
    <row r="34" spans="2:4" x14ac:dyDescent="0.2">
      <c r="C34" s="166" t="s">
        <v>17</v>
      </c>
      <c r="D34" s="166"/>
    </row>
    <row r="35" spans="2:4" x14ac:dyDescent="0.2">
      <c r="C35" s="160" t="s">
        <v>20</v>
      </c>
      <c r="D35" s="160"/>
    </row>
    <row r="37" spans="2:4" ht="15" x14ac:dyDescent="0.25">
      <c r="B37" s="42" t="s">
        <v>36</v>
      </c>
      <c r="C37" s="43"/>
    </row>
    <row r="38" spans="2:4" ht="15" x14ac:dyDescent="0.25">
      <c r="B38" s="42" t="s">
        <v>44</v>
      </c>
      <c r="C38" s="43"/>
    </row>
    <row r="39" spans="2:4" ht="15" x14ac:dyDescent="0.25">
      <c r="B39" s="42" t="s">
        <v>37</v>
      </c>
      <c r="C39" s="43"/>
    </row>
    <row r="40" spans="2:4" ht="15" x14ac:dyDescent="0.25">
      <c r="B40" s="42"/>
      <c r="C40" s="43"/>
    </row>
    <row r="41" spans="2:4" ht="15" x14ac:dyDescent="0.25">
      <c r="B41" s="42" t="s">
        <v>45</v>
      </c>
      <c r="C41" s="44"/>
    </row>
    <row r="42" spans="2:4" ht="15" x14ac:dyDescent="0.25">
      <c r="B42" s="42"/>
      <c r="C42" s="44"/>
    </row>
    <row r="43" spans="2:4" x14ac:dyDescent="0.2">
      <c r="B43" s="45" t="s">
        <v>38</v>
      </c>
      <c r="C43" s="44"/>
    </row>
    <row r="44" spans="2:4" x14ac:dyDescent="0.2">
      <c r="B44" s="45" t="s">
        <v>39</v>
      </c>
    </row>
    <row r="45" spans="2:4" x14ac:dyDescent="0.2">
      <c r="B45" s="45"/>
    </row>
  </sheetData>
  <sheetProtection selectLockedCells="1" selectUnlockedCells="1"/>
  <mergeCells count="9">
    <mergeCell ref="C13:E13"/>
    <mergeCell ref="C14:E14"/>
    <mergeCell ref="C15:E15"/>
    <mergeCell ref="C16:E16"/>
    <mergeCell ref="C35:D35"/>
    <mergeCell ref="B18:E18"/>
    <mergeCell ref="C28:D28"/>
    <mergeCell ref="C33:D33"/>
    <mergeCell ref="C34:D34"/>
  </mergeCells>
  <hyperlinks>
    <hyperlink ref="C35" r:id="rId1" display="http://www.allplan.at/" xr:uid="{EB0F3EBF-7FB6-4B0A-8772-C44FD0D2C3A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80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21BF6-1505-4EB2-8A93-EBE04495CA0E}">
  <dimension ref="M3:O11"/>
  <sheetViews>
    <sheetView tabSelected="1" workbookViewId="0">
      <selection activeCell="M11" sqref="M11:O11"/>
    </sheetView>
  </sheetViews>
  <sheetFormatPr defaultColWidth="11.42578125" defaultRowHeight="15" x14ac:dyDescent="0.25"/>
  <cols>
    <col min="13" max="13" width="20.85546875" customWidth="1"/>
    <col min="14" max="14" width="22.85546875" customWidth="1"/>
    <col min="15" max="15" width="43.7109375" customWidth="1"/>
    <col min="16" max="16" width="33.140625" customWidth="1"/>
  </cols>
  <sheetData>
    <row r="3" spans="13:15" x14ac:dyDescent="0.25">
      <c r="M3" s="147" t="s">
        <v>239</v>
      </c>
      <c r="N3" s="147"/>
      <c r="O3" s="147"/>
    </row>
    <row r="4" spans="13:15" x14ac:dyDescent="0.25">
      <c r="M4" s="133" t="s">
        <v>240</v>
      </c>
      <c r="N4" s="134" t="s">
        <v>276</v>
      </c>
      <c r="O4" s="133" t="s">
        <v>241</v>
      </c>
    </row>
    <row r="5" spans="13:15" x14ac:dyDescent="0.25">
      <c r="M5" s="135" t="s">
        <v>253</v>
      </c>
      <c r="N5" s="136" t="s">
        <v>244</v>
      </c>
      <c r="O5" s="136" t="s">
        <v>277</v>
      </c>
    </row>
    <row r="6" spans="13:15" ht="28.5" x14ac:dyDescent="0.25">
      <c r="M6" s="148" t="s">
        <v>262</v>
      </c>
      <c r="N6" s="136" t="s">
        <v>242</v>
      </c>
      <c r="O6" s="136" t="s">
        <v>243</v>
      </c>
    </row>
    <row r="7" spans="13:15" ht="57" x14ac:dyDescent="0.25">
      <c r="M7" s="148"/>
      <c r="N7" s="136" t="s">
        <v>246</v>
      </c>
      <c r="O7" s="136" t="s">
        <v>278</v>
      </c>
    </row>
    <row r="8" spans="13:15" ht="28.5" x14ac:dyDescent="0.25">
      <c r="M8" s="137" t="s">
        <v>279</v>
      </c>
      <c r="N8" s="136" t="s">
        <v>245</v>
      </c>
      <c r="O8" s="136" t="s">
        <v>280</v>
      </c>
    </row>
    <row r="9" spans="13:15" ht="71.25" x14ac:dyDescent="0.25">
      <c r="M9" s="100" t="s">
        <v>254</v>
      </c>
      <c r="N9" s="136" t="s">
        <v>247</v>
      </c>
      <c r="O9" s="136" t="s">
        <v>300</v>
      </c>
    </row>
    <row r="11" spans="13:15" ht="138.75" customHeight="1" x14ac:dyDescent="0.25">
      <c r="M11" s="149" t="s">
        <v>361</v>
      </c>
      <c r="N11" s="150"/>
      <c r="O11" s="150"/>
    </row>
  </sheetData>
  <sheetProtection algorithmName="SHA-512" hashValue="hqWpTTrceo2F+CTdyL3jxg738pWL07AOqpufaprqLVSbfvPnzETSknTWmnVO4BVGthpd2ecJybrLDQt/LYOCrg==" saltValue="9DzoheeanSi96sZIivaiow==" spinCount="100000" sheet="1" objects="1" scenarios="1" selectLockedCells="1"/>
  <mergeCells count="3">
    <mergeCell ref="M3:O3"/>
    <mergeCell ref="M6:M7"/>
    <mergeCell ref="M11:O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40"/>
  <sheetViews>
    <sheetView zoomScale="115" zoomScaleNormal="115" workbookViewId="0">
      <selection activeCell="H45" sqref="H45"/>
    </sheetView>
  </sheetViews>
  <sheetFormatPr defaultColWidth="11.42578125" defaultRowHeight="14.25" x14ac:dyDescent="0.2"/>
  <cols>
    <col min="1" max="1" width="3.7109375" style="2" customWidth="1"/>
    <col min="2" max="2" width="45.7109375" style="2" customWidth="1"/>
    <col min="3" max="5" width="15.7109375" style="2" customWidth="1"/>
    <col min="6" max="7" width="9.140625" style="2" customWidth="1"/>
    <col min="8" max="9" width="10.7109375" style="2" customWidth="1"/>
    <col min="10" max="11" width="22.7109375" style="2" bestFit="1" customWidth="1"/>
    <col min="12" max="12" width="58.85546875" style="2" customWidth="1"/>
    <col min="13" max="257" width="9.140625" style="2" customWidth="1"/>
    <col min="258" max="258" width="39.7109375" style="2" customWidth="1"/>
    <col min="259" max="259" width="15.28515625" style="2" customWidth="1"/>
    <col min="260" max="260" width="16.85546875" style="2" customWidth="1"/>
    <col min="261" max="261" width="18.85546875" style="2" customWidth="1"/>
    <col min="262" max="513" width="9.140625" style="2" customWidth="1"/>
    <col min="514" max="514" width="39.7109375" style="2" customWidth="1"/>
    <col min="515" max="515" width="15.28515625" style="2" customWidth="1"/>
    <col min="516" max="516" width="16.85546875" style="2" customWidth="1"/>
    <col min="517" max="517" width="18.85546875" style="2" customWidth="1"/>
    <col min="518" max="769" width="9.140625" style="2" customWidth="1"/>
    <col min="770" max="770" width="39.7109375" style="2" customWidth="1"/>
    <col min="771" max="771" width="15.28515625" style="2" customWidth="1"/>
    <col min="772" max="772" width="16.85546875" style="2" customWidth="1"/>
    <col min="773" max="773" width="18.85546875" style="2" customWidth="1"/>
    <col min="774" max="1025" width="9.140625" style="2" customWidth="1"/>
    <col min="1026" max="1026" width="39.7109375" style="2" customWidth="1"/>
    <col min="1027" max="1027" width="15.28515625" style="2" customWidth="1"/>
    <col min="1028" max="1028" width="16.85546875" style="2" customWidth="1"/>
    <col min="1029" max="1029" width="18.85546875" style="2" customWidth="1"/>
    <col min="1030" max="1281" width="9.140625" style="2" customWidth="1"/>
    <col min="1282" max="1282" width="39.7109375" style="2" customWidth="1"/>
    <col min="1283" max="1283" width="15.28515625" style="2" customWidth="1"/>
    <col min="1284" max="1284" width="16.85546875" style="2" customWidth="1"/>
    <col min="1285" max="1285" width="18.85546875" style="2" customWidth="1"/>
    <col min="1286" max="1537" width="9.140625" style="2" customWidth="1"/>
    <col min="1538" max="1538" width="39.7109375" style="2" customWidth="1"/>
    <col min="1539" max="1539" width="15.28515625" style="2" customWidth="1"/>
    <col min="1540" max="1540" width="16.85546875" style="2" customWidth="1"/>
    <col min="1541" max="1541" width="18.85546875" style="2" customWidth="1"/>
    <col min="1542" max="1793" width="9.140625" style="2" customWidth="1"/>
    <col min="1794" max="1794" width="39.7109375" style="2" customWidth="1"/>
    <col min="1795" max="1795" width="15.28515625" style="2" customWidth="1"/>
    <col min="1796" max="1796" width="16.85546875" style="2" customWidth="1"/>
    <col min="1797" max="1797" width="18.85546875" style="2" customWidth="1"/>
    <col min="1798" max="2049" width="9.140625" style="2" customWidth="1"/>
    <col min="2050" max="2050" width="39.7109375" style="2" customWidth="1"/>
    <col min="2051" max="2051" width="15.28515625" style="2" customWidth="1"/>
    <col min="2052" max="2052" width="16.85546875" style="2" customWidth="1"/>
    <col min="2053" max="2053" width="18.85546875" style="2" customWidth="1"/>
    <col min="2054" max="2305" width="9.140625" style="2" customWidth="1"/>
    <col min="2306" max="2306" width="39.7109375" style="2" customWidth="1"/>
    <col min="2307" max="2307" width="15.28515625" style="2" customWidth="1"/>
    <col min="2308" max="2308" width="16.85546875" style="2" customWidth="1"/>
    <col min="2309" max="2309" width="18.85546875" style="2" customWidth="1"/>
    <col min="2310" max="2561" width="9.140625" style="2" customWidth="1"/>
    <col min="2562" max="2562" width="39.7109375" style="2" customWidth="1"/>
    <col min="2563" max="2563" width="15.28515625" style="2" customWidth="1"/>
    <col min="2564" max="2564" width="16.85546875" style="2" customWidth="1"/>
    <col min="2565" max="2565" width="18.85546875" style="2" customWidth="1"/>
    <col min="2566" max="2817" width="9.140625" style="2" customWidth="1"/>
    <col min="2818" max="2818" width="39.7109375" style="2" customWidth="1"/>
    <col min="2819" max="2819" width="15.28515625" style="2" customWidth="1"/>
    <col min="2820" max="2820" width="16.85546875" style="2" customWidth="1"/>
    <col min="2821" max="2821" width="18.85546875" style="2" customWidth="1"/>
    <col min="2822" max="3073" width="9.140625" style="2" customWidth="1"/>
    <col min="3074" max="3074" width="39.7109375" style="2" customWidth="1"/>
    <col min="3075" max="3075" width="15.28515625" style="2" customWidth="1"/>
    <col min="3076" max="3076" width="16.85546875" style="2" customWidth="1"/>
    <col min="3077" max="3077" width="18.85546875" style="2" customWidth="1"/>
    <col min="3078" max="3329" width="9.140625" style="2" customWidth="1"/>
    <col min="3330" max="3330" width="39.7109375" style="2" customWidth="1"/>
    <col min="3331" max="3331" width="15.28515625" style="2" customWidth="1"/>
    <col min="3332" max="3332" width="16.85546875" style="2" customWidth="1"/>
    <col min="3333" max="3333" width="18.85546875" style="2" customWidth="1"/>
    <col min="3334" max="3585" width="9.140625" style="2" customWidth="1"/>
    <col min="3586" max="3586" width="39.7109375" style="2" customWidth="1"/>
    <col min="3587" max="3587" width="15.28515625" style="2" customWidth="1"/>
    <col min="3588" max="3588" width="16.85546875" style="2" customWidth="1"/>
    <col min="3589" max="3589" width="18.85546875" style="2" customWidth="1"/>
    <col min="3590" max="3841" width="9.140625" style="2" customWidth="1"/>
    <col min="3842" max="3842" width="39.7109375" style="2" customWidth="1"/>
    <col min="3843" max="3843" width="15.28515625" style="2" customWidth="1"/>
    <col min="3844" max="3844" width="16.85546875" style="2" customWidth="1"/>
    <col min="3845" max="3845" width="18.85546875" style="2" customWidth="1"/>
    <col min="3846" max="4097" width="9.140625" style="2" customWidth="1"/>
    <col min="4098" max="4098" width="39.7109375" style="2" customWidth="1"/>
    <col min="4099" max="4099" width="15.28515625" style="2" customWidth="1"/>
    <col min="4100" max="4100" width="16.85546875" style="2" customWidth="1"/>
    <col min="4101" max="4101" width="18.85546875" style="2" customWidth="1"/>
    <col min="4102" max="4353" width="9.140625" style="2" customWidth="1"/>
    <col min="4354" max="4354" width="39.7109375" style="2" customWidth="1"/>
    <col min="4355" max="4355" width="15.28515625" style="2" customWidth="1"/>
    <col min="4356" max="4356" width="16.85546875" style="2" customWidth="1"/>
    <col min="4357" max="4357" width="18.85546875" style="2" customWidth="1"/>
    <col min="4358" max="4609" width="9.140625" style="2" customWidth="1"/>
    <col min="4610" max="4610" width="39.7109375" style="2" customWidth="1"/>
    <col min="4611" max="4611" width="15.28515625" style="2" customWidth="1"/>
    <col min="4612" max="4612" width="16.85546875" style="2" customWidth="1"/>
    <col min="4613" max="4613" width="18.85546875" style="2" customWidth="1"/>
    <col min="4614" max="4865" width="9.140625" style="2" customWidth="1"/>
    <col min="4866" max="4866" width="39.7109375" style="2" customWidth="1"/>
    <col min="4867" max="4867" width="15.28515625" style="2" customWidth="1"/>
    <col min="4868" max="4868" width="16.85546875" style="2" customWidth="1"/>
    <col min="4869" max="4869" width="18.85546875" style="2" customWidth="1"/>
    <col min="4870" max="5121" width="9.140625" style="2" customWidth="1"/>
    <col min="5122" max="5122" width="39.7109375" style="2" customWidth="1"/>
    <col min="5123" max="5123" width="15.28515625" style="2" customWidth="1"/>
    <col min="5124" max="5124" width="16.85546875" style="2" customWidth="1"/>
    <col min="5125" max="5125" width="18.85546875" style="2" customWidth="1"/>
    <col min="5126" max="5377" width="9.140625" style="2" customWidth="1"/>
    <col min="5378" max="5378" width="39.7109375" style="2" customWidth="1"/>
    <col min="5379" max="5379" width="15.28515625" style="2" customWidth="1"/>
    <col min="5380" max="5380" width="16.85546875" style="2" customWidth="1"/>
    <col min="5381" max="5381" width="18.85546875" style="2" customWidth="1"/>
    <col min="5382" max="5633" width="9.140625" style="2" customWidth="1"/>
    <col min="5634" max="5634" width="39.7109375" style="2" customWidth="1"/>
    <col min="5635" max="5635" width="15.28515625" style="2" customWidth="1"/>
    <col min="5636" max="5636" width="16.85546875" style="2" customWidth="1"/>
    <col min="5637" max="5637" width="18.85546875" style="2" customWidth="1"/>
    <col min="5638" max="5889" width="9.140625" style="2" customWidth="1"/>
    <col min="5890" max="5890" width="39.7109375" style="2" customWidth="1"/>
    <col min="5891" max="5891" width="15.28515625" style="2" customWidth="1"/>
    <col min="5892" max="5892" width="16.85546875" style="2" customWidth="1"/>
    <col min="5893" max="5893" width="18.85546875" style="2" customWidth="1"/>
    <col min="5894" max="6145" width="9.140625" style="2" customWidth="1"/>
    <col min="6146" max="6146" width="39.7109375" style="2" customWidth="1"/>
    <col min="6147" max="6147" width="15.28515625" style="2" customWidth="1"/>
    <col min="6148" max="6148" width="16.85546875" style="2" customWidth="1"/>
    <col min="6149" max="6149" width="18.85546875" style="2" customWidth="1"/>
    <col min="6150" max="6401" width="9.140625" style="2" customWidth="1"/>
    <col min="6402" max="6402" width="39.7109375" style="2" customWidth="1"/>
    <col min="6403" max="6403" width="15.28515625" style="2" customWidth="1"/>
    <col min="6404" max="6404" width="16.85546875" style="2" customWidth="1"/>
    <col min="6405" max="6405" width="18.85546875" style="2" customWidth="1"/>
    <col min="6406" max="6657" width="9.140625" style="2" customWidth="1"/>
    <col min="6658" max="6658" width="39.7109375" style="2" customWidth="1"/>
    <col min="6659" max="6659" width="15.28515625" style="2" customWidth="1"/>
    <col min="6660" max="6660" width="16.85546875" style="2" customWidth="1"/>
    <col min="6661" max="6661" width="18.85546875" style="2" customWidth="1"/>
    <col min="6662" max="6913" width="9.140625" style="2" customWidth="1"/>
    <col min="6914" max="6914" width="39.7109375" style="2" customWidth="1"/>
    <col min="6915" max="6915" width="15.28515625" style="2" customWidth="1"/>
    <col min="6916" max="6916" width="16.85546875" style="2" customWidth="1"/>
    <col min="6917" max="6917" width="18.85546875" style="2" customWidth="1"/>
    <col min="6918" max="7169" width="9.140625" style="2" customWidth="1"/>
    <col min="7170" max="7170" width="39.7109375" style="2" customWidth="1"/>
    <col min="7171" max="7171" width="15.28515625" style="2" customWidth="1"/>
    <col min="7172" max="7172" width="16.85546875" style="2" customWidth="1"/>
    <col min="7173" max="7173" width="18.85546875" style="2" customWidth="1"/>
    <col min="7174" max="7425" width="9.140625" style="2" customWidth="1"/>
    <col min="7426" max="7426" width="39.7109375" style="2" customWidth="1"/>
    <col min="7427" max="7427" width="15.28515625" style="2" customWidth="1"/>
    <col min="7428" max="7428" width="16.85546875" style="2" customWidth="1"/>
    <col min="7429" max="7429" width="18.85546875" style="2" customWidth="1"/>
    <col min="7430" max="7681" width="9.140625" style="2" customWidth="1"/>
    <col min="7682" max="7682" width="39.7109375" style="2" customWidth="1"/>
    <col min="7683" max="7683" width="15.28515625" style="2" customWidth="1"/>
    <col min="7684" max="7684" width="16.85546875" style="2" customWidth="1"/>
    <col min="7685" max="7685" width="18.85546875" style="2" customWidth="1"/>
    <col min="7686" max="7937" width="9.140625" style="2" customWidth="1"/>
    <col min="7938" max="7938" width="39.7109375" style="2" customWidth="1"/>
    <col min="7939" max="7939" width="15.28515625" style="2" customWidth="1"/>
    <col min="7940" max="7940" width="16.85546875" style="2" customWidth="1"/>
    <col min="7941" max="7941" width="18.85546875" style="2" customWidth="1"/>
    <col min="7942" max="8193" width="9.140625" style="2" customWidth="1"/>
    <col min="8194" max="8194" width="39.7109375" style="2" customWidth="1"/>
    <col min="8195" max="8195" width="15.28515625" style="2" customWidth="1"/>
    <col min="8196" max="8196" width="16.85546875" style="2" customWidth="1"/>
    <col min="8197" max="8197" width="18.85546875" style="2" customWidth="1"/>
    <col min="8198" max="8449" width="9.140625" style="2" customWidth="1"/>
    <col min="8450" max="8450" width="39.7109375" style="2" customWidth="1"/>
    <col min="8451" max="8451" width="15.28515625" style="2" customWidth="1"/>
    <col min="8452" max="8452" width="16.85546875" style="2" customWidth="1"/>
    <col min="8453" max="8453" width="18.85546875" style="2" customWidth="1"/>
    <col min="8454" max="8705" width="9.140625" style="2" customWidth="1"/>
    <col min="8706" max="8706" width="39.7109375" style="2" customWidth="1"/>
    <col min="8707" max="8707" width="15.28515625" style="2" customWidth="1"/>
    <col min="8708" max="8708" width="16.85546875" style="2" customWidth="1"/>
    <col min="8709" max="8709" width="18.85546875" style="2" customWidth="1"/>
    <col min="8710" max="8961" width="9.140625" style="2" customWidth="1"/>
    <col min="8962" max="8962" width="39.7109375" style="2" customWidth="1"/>
    <col min="8963" max="8963" width="15.28515625" style="2" customWidth="1"/>
    <col min="8964" max="8964" width="16.85546875" style="2" customWidth="1"/>
    <col min="8965" max="8965" width="18.85546875" style="2" customWidth="1"/>
    <col min="8966" max="9217" width="9.140625" style="2" customWidth="1"/>
    <col min="9218" max="9218" width="39.7109375" style="2" customWidth="1"/>
    <col min="9219" max="9219" width="15.28515625" style="2" customWidth="1"/>
    <col min="9220" max="9220" width="16.85546875" style="2" customWidth="1"/>
    <col min="9221" max="9221" width="18.85546875" style="2" customWidth="1"/>
    <col min="9222" max="9473" width="9.140625" style="2" customWidth="1"/>
    <col min="9474" max="9474" width="39.7109375" style="2" customWidth="1"/>
    <col min="9475" max="9475" width="15.28515625" style="2" customWidth="1"/>
    <col min="9476" max="9476" width="16.85546875" style="2" customWidth="1"/>
    <col min="9477" max="9477" width="18.85546875" style="2" customWidth="1"/>
    <col min="9478" max="9729" width="9.140625" style="2" customWidth="1"/>
    <col min="9730" max="9730" width="39.7109375" style="2" customWidth="1"/>
    <col min="9731" max="9731" width="15.28515625" style="2" customWidth="1"/>
    <col min="9732" max="9732" width="16.85546875" style="2" customWidth="1"/>
    <col min="9733" max="9733" width="18.85546875" style="2" customWidth="1"/>
    <col min="9734" max="9985" width="9.140625" style="2" customWidth="1"/>
    <col min="9986" max="9986" width="39.7109375" style="2" customWidth="1"/>
    <col min="9987" max="9987" width="15.28515625" style="2" customWidth="1"/>
    <col min="9988" max="9988" width="16.85546875" style="2" customWidth="1"/>
    <col min="9989" max="9989" width="18.85546875" style="2" customWidth="1"/>
    <col min="9990" max="10241" width="9.140625" style="2" customWidth="1"/>
    <col min="10242" max="10242" width="39.7109375" style="2" customWidth="1"/>
    <col min="10243" max="10243" width="15.28515625" style="2" customWidth="1"/>
    <col min="10244" max="10244" width="16.85546875" style="2" customWidth="1"/>
    <col min="10245" max="10245" width="18.85546875" style="2" customWidth="1"/>
    <col min="10246" max="10497" width="9.140625" style="2" customWidth="1"/>
    <col min="10498" max="10498" width="39.7109375" style="2" customWidth="1"/>
    <col min="10499" max="10499" width="15.28515625" style="2" customWidth="1"/>
    <col min="10500" max="10500" width="16.85546875" style="2" customWidth="1"/>
    <col min="10501" max="10501" width="18.85546875" style="2" customWidth="1"/>
    <col min="10502" max="10753" width="9.140625" style="2" customWidth="1"/>
    <col min="10754" max="10754" width="39.7109375" style="2" customWidth="1"/>
    <col min="10755" max="10755" width="15.28515625" style="2" customWidth="1"/>
    <col min="10756" max="10756" width="16.85546875" style="2" customWidth="1"/>
    <col min="10757" max="10757" width="18.85546875" style="2" customWidth="1"/>
    <col min="10758" max="11009" width="9.140625" style="2" customWidth="1"/>
    <col min="11010" max="11010" width="39.7109375" style="2" customWidth="1"/>
    <col min="11011" max="11011" width="15.28515625" style="2" customWidth="1"/>
    <col min="11012" max="11012" width="16.85546875" style="2" customWidth="1"/>
    <col min="11013" max="11013" width="18.85546875" style="2" customWidth="1"/>
    <col min="11014" max="11265" width="9.140625" style="2" customWidth="1"/>
    <col min="11266" max="11266" width="39.7109375" style="2" customWidth="1"/>
    <col min="11267" max="11267" width="15.28515625" style="2" customWidth="1"/>
    <col min="11268" max="11268" width="16.85546875" style="2" customWidth="1"/>
    <col min="11269" max="11269" width="18.85546875" style="2" customWidth="1"/>
    <col min="11270" max="11521" width="9.140625" style="2" customWidth="1"/>
    <col min="11522" max="11522" width="39.7109375" style="2" customWidth="1"/>
    <col min="11523" max="11523" width="15.28515625" style="2" customWidth="1"/>
    <col min="11524" max="11524" width="16.85546875" style="2" customWidth="1"/>
    <col min="11525" max="11525" width="18.85546875" style="2" customWidth="1"/>
    <col min="11526" max="11777" width="9.140625" style="2" customWidth="1"/>
    <col min="11778" max="11778" width="39.7109375" style="2" customWidth="1"/>
    <col min="11779" max="11779" width="15.28515625" style="2" customWidth="1"/>
    <col min="11780" max="11780" width="16.85546875" style="2" customWidth="1"/>
    <col min="11781" max="11781" width="18.85546875" style="2" customWidth="1"/>
    <col min="11782" max="12033" width="9.140625" style="2" customWidth="1"/>
    <col min="12034" max="12034" width="39.7109375" style="2" customWidth="1"/>
    <col min="12035" max="12035" width="15.28515625" style="2" customWidth="1"/>
    <col min="12036" max="12036" width="16.85546875" style="2" customWidth="1"/>
    <col min="12037" max="12037" width="18.85546875" style="2" customWidth="1"/>
    <col min="12038" max="12289" width="9.140625" style="2" customWidth="1"/>
    <col min="12290" max="12290" width="39.7109375" style="2" customWidth="1"/>
    <col min="12291" max="12291" width="15.28515625" style="2" customWidth="1"/>
    <col min="12292" max="12292" width="16.85546875" style="2" customWidth="1"/>
    <col min="12293" max="12293" width="18.85546875" style="2" customWidth="1"/>
    <col min="12294" max="12545" width="9.140625" style="2" customWidth="1"/>
    <col min="12546" max="12546" width="39.7109375" style="2" customWidth="1"/>
    <col min="12547" max="12547" width="15.28515625" style="2" customWidth="1"/>
    <col min="12548" max="12548" width="16.85546875" style="2" customWidth="1"/>
    <col min="12549" max="12549" width="18.85546875" style="2" customWidth="1"/>
    <col min="12550" max="12801" width="9.140625" style="2" customWidth="1"/>
    <col min="12802" max="12802" width="39.7109375" style="2" customWidth="1"/>
    <col min="12803" max="12803" width="15.28515625" style="2" customWidth="1"/>
    <col min="12804" max="12804" width="16.85546875" style="2" customWidth="1"/>
    <col min="12805" max="12805" width="18.85546875" style="2" customWidth="1"/>
    <col min="12806" max="13057" width="9.140625" style="2" customWidth="1"/>
    <col min="13058" max="13058" width="39.7109375" style="2" customWidth="1"/>
    <col min="13059" max="13059" width="15.28515625" style="2" customWidth="1"/>
    <col min="13060" max="13060" width="16.85546875" style="2" customWidth="1"/>
    <col min="13061" max="13061" width="18.85546875" style="2" customWidth="1"/>
    <col min="13062" max="13313" width="9.140625" style="2" customWidth="1"/>
    <col min="13314" max="13314" width="39.7109375" style="2" customWidth="1"/>
    <col min="13315" max="13315" width="15.28515625" style="2" customWidth="1"/>
    <col min="13316" max="13316" width="16.85546875" style="2" customWidth="1"/>
    <col min="13317" max="13317" width="18.85546875" style="2" customWidth="1"/>
    <col min="13318" max="13569" width="9.140625" style="2" customWidth="1"/>
    <col min="13570" max="13570" width="39.7109375" style="2" customWidth="1"/>
    <col min="13571" max="13571" width="15.28515625" style="2" customWidth="1"/>
    <col min="13572" max="13572" width="16.85546875" style="2" customWidth="1"/>
    <col min="13573" max="13573" width="18.85546875" style="2" customWidth="1"/>
    <col min="13574" max="13825" width="9.140625" style="2" customWidth="1"/>
    <col min="13826" max="13826" width="39.7109375" style="2" customWidth="1"/>
    <col min="13827" max="13827" width="15.28515625" style="2" customWidth="1"/>
    <col min="13828" max="13828" width="16.85546875" style="2" customWidth="1"/>
    <col min="13829" max="13829" width="18.85546875" style="2" customWidth="1"/>
    <col min="13830" max="14081" width="9.140625" style="2" customWidth="1"/>
    <col min="14082" max="14082" width="39.7109375" style="2" customWidth="1"/>
    <col min="14083" max="14083" width="15.28515625" style="2" customWidth="1"/>
    <col min="14084" max="14084" width="16.85546875" style="2" customWidth="1"/>
    <col min="14085" max="14085" width="18.85546875" style="2" customWidth="1"/>
    <col min="14086" max="14337" width="9.140625" style="2" customWidth="1"/>
    <col min="14338" max="14338" width="39.7109375" style="2" customWidth="1"/>
    <col min="14339" max="14339" width="15.28515625" style="2" customWidth="1"/>
    <col min="14340" max="14340" width="16.85546875" style="2" customWidth="1"/>
    <col min="14341" max="14341" width="18.85546875" style="2" customWidth="1"/>
    <col min="14342" max="14593" width="9.140625" style="2" customWidth="1"/>
    <col min="14594" max="14594" width="39.7109375" style="2" customWidth="1"/>
    <col min="14595" max="14595" width="15.28515625" style="2" customWidth="1"/>
    <col min="14596" max="14596" width="16.85546875" style="2" customWidth="1"/>
    <col min="14597" max="14597" width="18.85546875" style="2" customWidth="1"/>
    <col min="14598" max="14849" width="9.140625" style="2" customWidth="1"/>
    <col min="14850" max="14850" width="39.7109375" style="2" customWidth="1"/>
    <col min="14851" max="14851" width="15.28515625" style="2" customWidth="1"/>
    <col min="14852" max="14852" width="16.85546875" style="2" customWidth="1"/>
    <col min="14853" max="14853" width="18.85546875" style="2" customWidth="1"/>
    <col min="14854" max="15105" width="9.140625" style="2" customWidth="1"/>
    <col min="15106" max="15106" width="39.7109375" style="2" customWidth="1"/>
    <col min="15107" max="15107" width="15.28515625" style="2" customWidth="1"/>
    <col min="15108" max="15108" width="16.85546875" style="2" customWidth="1"/>
    <col min="15109" max="15109" width="18.85546875" style="2" customWidth="1"/>
    <col min="15110" max="15361" width="9.140625" style="2" customWidth="1"/>
    <col min="15362" max="15362" width="39.7109375" style="2" customWidth="1"/>
    <col min="15363" max="15363" width="15.28515625" style="2" customWidth="1"/>
    <col min="15364" max="15364" width="16.85546875" style="2" customWidth="1"/>
    <col min="15365" max="15365" width="18.85546875" style="2" customWidth="1"/>
    <col min="15366" max="15617" width="9.140625" style="2" customWidth="1"/>
    <col min="15618" max="15618" width="39.7109375" style="2" customWidth="1"/>
    <col min="15619" max="15619" width="15.28515625" style="2" customWidth="1"/>
    <col min="15620" max="15620" width="16.85546875" style="2" customWidth="1"/>
    <col min="15621" max="15621" width="18.85546875" style="2" customWidth="1"/>
    <col min="15622" max="15873" width="9.140625" style="2" customWidth="1"/>
    <col min="15874" max="15874" width="39.7109375" style="2" customWidth="1"/>
    <col min="15875" max="15875" width="15.28515625" style="2" customWidth="1"/>
    <col min="15876" max="15876" width="16.85546875" style="2" customWidth="1"/>
    <col min="15877" max="15877" width="18.85546875" style="2" customWidth="1"/>
    <col min="15878" max="16129" width="9.140625" style="2" customWidth="1"/>
    <col min="16130" max="16130" width="39.7109375" style="2" customWidth="1"/>
    <col min="16131" max="16131" width="15.28515625" style="2" customWidth="1"/>
    <col min="16132" max="16132" width="16.85546875" style="2" customWidth="1"/>
    <col min="16133" max="16133" width="18.85546875" style="2" customWidth="1"/>
    <col min="16134" max="16384" width="9.140625" style="2" customWidth="1"/>
  </cols>
  <sheetData>
    <row r="3" spans="2:12" ht="15.75" x14ac:dyDescent="0.25">
      <c r="B3" s="10" t="s">
        <v>27</v>
      </c>
    </row>
    <row r="6" spans="2:12" ht="15" thickBot="1" x14ac:dyDescent="0.25"/>
    <row r="7" spans="2:12" ht="15" customHeight="1" x14ac:dyDescent="0.25">
      <c r="B7" s="101" t="s">
        <v>2</v>
      </c>
      <c r="C7" s="174"/>
      <c r="D7" s="175"/>
      <c r="E7" s="176"/>
      <c r="J7" s="167"/>
      <c r="K7" s="167"/>
      <c r="L7" s="167"/>
    </row>
    <row r="8" spans="2:12" s="5" customFormat="1" ht="30" customHeight="1" x14ac:dyDescent="0.2">
      <c r="B8" s="102" t="s">
        <v>3</v>
      </c>
      <c r="C8" s="177"/>
      <c r="D8" s="178"/>
      <c r="E8" s="179"/>
      <c r="J8" s="64"/>
      <c r="K8" s="64"/>
      <c r="L8" s="64"/>
    </row>
    <row r="9" spans="2:12" ht="15" customHeight="1" x14ac:dyDescent="0.2">
      <c r="B9" s="102" t="s">
        <v>4</v>
      </c>
      <c r="C9" s="177"/>
      <c r="D9" s="178"/>
      <c r="E9" s="179"/>
      <c r="J9" s="65"/>
      <c r="K9" s="66"/>
      <c r="L9" s="66"/>
    </row>
    <row r="10" spans="2:12" ht="15" customHeight="1" x14ac:dyDescent="0.2">
      <c r="B10" s="102" t="s">
        <v>5</v>
      </c>
      <c r="C10" s="177"/>
      <c r="D10" s="178"/>
      <c r="E10" s="179"/>
      <c r="J10" s="65"/>
      <c r="K10" s="66"/>
      <c r="L10" s="66"/>
    </row>
    <row r="11" spans="2:12" ht="15" x14ac:dyDescent="0.2">
      <c r="B11" s="102" t="s">
        <v>6</v>
      </c>
      <c r="C11" s="177"/>
      <c r="D11" s="178"/>
      <c r="E11" s="179"/>
      <c r="J11" s="65"/>
      <c r="K11" s="66"/>
      <c r="L11" s="66"/>
    </row>
    <row r="12" spans="2:12" ht="15" x14ac:dyDescent="0.2">
      <c r="B12" s="102" t="s">
        <v>7</v>
      </c>
      <c r="C12" s="177"/>
      <c r="D12" s="178"/>
      <c r="E12" s="179"/>
      <c r="J12" s="65"/>
      <c r="K12" s="66"/>
      <c r="L12" s="66"/>
    </row>
    <row r="13" spans="2:12" ht="15" x14ac:dyDescent="0.25">
      <c r="B13" s="102" t="s">
        <v>8</v>
      </c>
      <c r="C13" s="180"/>
      <c r="D13" s="181"/>
      <c r="E13" s="182"/>
      <c r="J13" s="66"/>
      <c r="K13" s="66"/>
      <c r="L13" s="66"/>
    </row>
    <row r="14" spans="2:12" ht="15" customHeight="1" thickBot="1" x14ac:dyDescent="0.25">
      <c r="B14" s="103" t="s">
        <v>9</v>
      </c>
      <c r="C14" s="183"/>
      <c r="D14" s="184"/>
      <c r="E14" s="185"/>
    </row>
    <row r="15" spans="2:12" x14ac:dyDescent="0.2">
      <c r="C15" s="6"/>
      <c r="D15" s="6"/>
      <c r="E15" s="6"/>
    </row>
    <row r="16" spans="2:12" ht="15.75" hidden="1" thickBot="1" x14ac:dyDescent="0.3">
      <c r="B16" s="161" t="s">
        <v>10</v>
      </c>
      <c r="C16" s="162"/>
      <c r="D16" s="162"/>
      <c r="E16" s="163"/>
    </row>
    <row r="17" spans="2:17" hidden="1" x14ac:dyDescent="0.2">
      <c r="B17" s="1"/>
      <c r="E17" s="3"/>
    </row>
    <row r="18" spans="2:17" ht="32.1" hidden="1" customHeight="1" thickBot="1" x14ac:dyDescent="0.3">
      <c r="B18" s="4"/>
      <c r="C18" s="7" t="s">
        <v>11</v>
      </c>
      <c r="D18" s="8" t="s">
        <v>12</v>
      </c>
      <c r="E18" s="9" t="s">
        <v>13</v>
      </c>
      <c r="G18" s="11"/>
      <c r="H18" s="12" t="s">
        <v>48</v>
      </c>
      <c r="I18" s="12" t="s">
        <v>48</v>
      </c>
      <c r="J18" s="12" t="s">
        <v>48</v>
      </c>
      <c r="K18" s="12" t="s">
        <v>48</v>
      </c>
      <c r="L18" s="11"/>
      <c r="M18" s="11"/>
      <c r="N18" s="11"/>
      <c r="O18" s="11"/>
      <c r="P18" s="11"/>
      <c r="Q18" s="11"/>
    </row>
    <row r="19" spans="2:17" ht="15.95" hidden="1" customHeight="1" thickTop="1" x14ac:dyDescent="0.2">
      <c r="B19" s="104" t="str">
        <f>Validierung!A3</f>
        <v>Produktart</v>
      </c>
      <c r="C19" s="105">
        <f>Auswertung!G3</f>
        <v>25</v>
      </c>
      <c r="D19" s="105">
        <f>Auswertung!I6+Auswertung!I8</f>
        <v>0</v>
      </c>
      <c r="E19" s="106">
        <f t="shared" ref="E19:E25" si="0">D19/C19</f>
        <v>0</v>
      </c>
      <c r="G19" s="11"/>
      <c r="H19" s="13">
        <f t="shared" ref="H19:H24" si="1">D19</f>
        <v>0</v>
      </c>
      <c r="J19" s="13"/>
      <c r="K19" s="13"/>
      <c r="L19" s="11"/>
      <c r="M19" s="11"/>
      <c r="N19" s="11"/>
      <c r="O19" s="11"/>
      <c r="P19" s="11"/>
      <c r="Q19" s="11"/>
    </row>
    <row r="20" spans="2:17" ht="15.95" hidden="1" customHeight="1" x14ac:dyDescent="0.2">
      <c r="B20" s="107" t="str">
        <f>Validierung!A10</f>
        <v>Vorkette/Inhaltsstoffe</v>
      </c>
      <c r="C20" s="108">
        <f>Auswertung!G10</f>
        <v>30</v>
      </c>
      <c r="D20" s="108">
        <f>SUM(Auswertung!I11,Auswertung!I15,Auswertung!I21)</f>
        <v>0</v>
      </c>
      <c r="E20" s="109">
        <f t="shared" si="0"/>
        <v>0</v>
      </c>
      <c r="G20" s="11"/>
      <c r="H20" s="13">
        <f t="shared" si="1"/>
        <v>0</v>
      </c>
      <c r="J20" s="13"/>
      <c r="K20" s="13"/>
      <c r="L20" s="11"/>
      <c r="M20" s="11"/>
      <c r="N20" s="11"/>
      <c r="O20" s="11"/>
      <c r="P20" s="11"/>
      <c r="Q20" s="11"/>
    </row>
    <row r="21" spans="2:17" ht="15.95" hidden="1" customHeight="1" x14ac:dyDescent="0.2">
      <c r="B21" s="107" t="str">
        <f>Validierung!A23</f>
        <v>Herstellung</v>
      </c>
      <c r="C21" s="108">
        <f>Auswertung!G23</f>
        <v>20</v>
      </c>
      <c r="D21" s="108">
        <f>SUM(Auswertung!I24,Auswertung!I28,Auswertung!I32,Auswertung!I34,Auswertung!I37,Auswertung!I39,Auswertung!I41)</f>
        <v>0</v>
      </c>
      <c r="E21" s="109">
        <f t="shared" si="0"/>
        <v>0</v>
      </c>
      <c r="G21" s="11"/>
      <c r="H21" s="13">
        <f t="shared" si="1"/>
        <v>0</v>
      </c>
      <c r="J21" s="13"/>
      <c r="K21" s="13"/>
      <c r="L21" s="11"/>
      <c r="M21" s="11"/>
      <c r="N21" s="11"/>
      <c r="O21" s="11"/>
      <c r="P21" s="11"/>
      <c r="Q21" s="11"/>
    </row>
    <row r="22" spans="2:17" ht="15.95" hidden="1" customHeight="1" x14ac:dyDescent="0.2">
      <c r="B22" s="107" t="str">
        <f>Validierung!A44</f>
        <v>Verpackung/Entsorgung</v>
      </c>
      <c r="C22" s="108">
        <f>Auswertung!G44</f>
        <v>15</v>
      </c>
      <c r="D22" s="108">
        <f>SUM(Auswertung!I45,Auswertung!I48,Auswertung!I50,Auswertung!I52,Auswertung!I54)</f>
        <v>0</v>
      </c>
      <c r="E22" s="109">
        <f t="shared" si="0"/>
        <v>0</v>
      </c>
      <c r="G22" s="11"/>
      <c r="H22" s="13">
        <f t="shared" si="1"/>
        <v>0</v>
      </c>
      <c r="J22" s="13"/>
      <c r="K22" s="13"/>
      <c r="L22" s="11"/>
      <c r="M22" s="11"/>
      <c r="N22" s="11"/>
      <c r="O22" s="11"/>
      <c r="P22" s="11"/>
      <c r="Q22" s="11"/>
    </row>
    <row r="23" spans="2:17" ht="15.95" hidden="1" customHeight="1" x14ac:dyDescent="0.2">
      <c r="B23" s="107" t="str">
        <f>Validierung!A56</f>
        <v>Distribution</v>
      </c>
      <c r="C23" s="108">
        <f>Auswertung!G56</f>
        <v>5</v>
      </c>
      <c r="D23" s="108">
        <f>SUM(Auswertung!I57:I61)</f>
        <v>0</v>
      </c>
      <c r="E23" s="109">
        <f t="shared" si="0"/>
        <v>0</v>
      </c>
      <c r="G23" s="11"/>
      <c r="H23" s="13">
        <f t="shared" si="1"/>
        <v>0</v>
      </c>
      <c r="J23" s="13"/>
      <c r="K23" s="13"/>
      <c r="L23" s="11"/>
      <c r="M23" s="11"/>
      <c r="N23" s="11"/>
      <c r="O23" s="11"/>
      <c r="P23" s="11"/>
      <c r="Q23" s="11"/>
    </row>
    <row r="24" spans="2:17" ht="15.95" hidden="1" customHeight="1" thickBot="1" x14ac:dyDescent="0.25">
      <c r="B24" s="110" t="str">
        <f>Validierung!A63</f>
        <v>Nutzungsphase</v>
      </c>
      <c r="C24" s="115">
        <f>Auswertung!G63</f>
        <v>5</v>
      </c>
      <c r="D24" s="115">
        <f>SUM(Auswertung!I64:I72)</f>
        <v>0</v>
      </c>
      <c r="E24" s="116">
        <f t="shared" si="0"/>
        <v>0</v>
      </c>
      <c r="G24" s="11"/>
      <c r="H24" s="13">
        <f t="shared" si="1"/>
        <v>0</v>
      </c>
      <c r="J24" s="13"/>
      <c r="K24" s="13"/>
      <c r="L24" s="11"/>
      <c r="M24" s="11"/>
      <c r="N24" s="11"/>
      <c r="O24" s="11"/>
      <c r="P24" s="11"/>
      <c r="Q24" s="11"/>
    </row>
    <row r="25" spans="2:17" ht="15.95" hidden="1" customHeight="1" thickTop="1" thickBot="1" x14ac:dyDescent="0.25">
      <c r="B25" s="111" t="s">
        <v>15</v>
      </c>
      <c r="C25" s="117">
        <f>SUM(C19:C24)</f>
        <v>100</v>
      </c>
      <c r="D25" s="117">
        <f>SUM(D19:D24)</f>
        <v>0</v>
      </c>
      <c r="E25" s="118">
        <f t="shared" si="0"/>
        <v>0</v>
      </c>
      <c r="G25" s="11"/>
      <c r="H25" s="13">
        <f>D25</f>
        <v>0</v>
      </c>
      <c r="J25" s="13"/>
      <c r="K25" s="13"/>
      <c r="L25" s="11"/>
      <c r="M25" s="11"/>
      <c r="N25" s="11"/>
      <c r="O25" s="11"/>
      <c r="P25" s="11"/>
      <c r="Q25" s="11"/>
    </row>
    <row r="26" spans="2:17" ht="15.95" hidden="1" customHeight="1" x14ac:dyDescent="0.2">
      <c r="G26" s="11"/>
      <c r="H26" s="13"/>
      <c r="J26" s="13"/>
      <c r="K26" s="13"/>
      <c r="L26" s="11"/>
      <c r="M26" s="11"/>
      <c r="N26" s="11"/>
      <c r="O26" s="11"/>
      <c r="P26" s="11"/>
      <c r="Q26" s="11"/>
    </row>
    <row r="27" spans="2:17" ht="15.95" hidden="1" customHeight="1" x14ac:dyDescent="0.2">
      <c r="B27" s="2" t="s">
        <v>29</v>
      </c>
      <c r="C27" s="164" t="s">
        <v>238</v>
      </c>
      <c r="D27" s="164"/>
      <c r="G27" s="11"/>
      <c r="J27" s="13"/>
      <c r="K27" s="13"/>
      <c r="L27" s="11"/>
      <c r="M27" s="11"/>
      <c r="N27" s="11"/>
      <c r="O27" s="11"/>
      <c r="P27" s="11"/>
      <c r="Q27" s="11"/>
    </row>
    <row r="28" spans="2:17" hidden="1" x14ac:dyDescent="0.2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2:17" hidden="1" x14ac:dyDescent="0.2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2:17" hidden="1" x14ac:dyDescent="0.2"/>
    <row r="31" spans="2:17" hidden="1" x14ac:dyDescent="0.2"/>
    <row r="32" spans="2:17" hidden="1" x14ac:dyDescent="0.2"/>
    <row r="33" spans="3:4" hidden="1" x14ac:dyDescent="0.2"/>
    <row r="34" spans="3:4" hidden="1" x14ac:dyDescent="0.2"/>
    <row r="35" spans="3:4" hidden="1" x14ac:dyDescent="0.2">
      <c r="C35" s="165" t="s">
        <v>16</v>
      </c>
      <c r="D35" s="165"/>
    </row>
    <row r="36" spans="3:4" hidden="1" x14ac:dyDescent="0.2">
      <c r="C36" s="166" t="s">
        <v>17</v>
      </c>
      <c r="D36" s="166"/>
    </row>
    <row r="37" spans="3:4" hidden="1" x14ac:dyDescent="0.2">
      <c r="C37" s="166" t="s">
        <v>28</v>
      </c>
      <c r="D37" s="166"/>
    </row>
    <row r="38" spans="3:4" hidden="1" x14ac:dyDescent="0.2">
      <c r="C38" s="166" t="s">
        <v>18</v>
      </c>
      <c r="D38" s="166"/>
    </row>
    <row r="39" spans="3:4" hidden="1" x14ac:dyDescent="0.2">
      <c r="C39" s="166" t="s">
        <v>19</v>
      </c>
      <c r="D39" s="166"/>
    </row>
    <row r="40" spans="3:4" hidden="1" x14ac:dyDescent="0.2">
      <c r="C40" s="168" t="s">
        <v>20</v>
      </c>
      <c r="D40" s="168"/>
    </row>
  </sheetData>
  <sheetProtection algorithmName="SHA-512" hashValue="ALIsyJUInBwvcHbV9C9bsMGUCiejVjB0tpQEtpILE6bR8hF48M0fl45iiTgE6ho7DCG9Ch9YX9qO0qO8zySD4Q==" saltValue="KQE0mqGdYPNXazIJ1Nze4A==" spinCount="100000" sheet="1" objects="1" scenarios="1" selectLockedCells="1"/>
  <mergeCells count="17">
    <mergeCell ref="C35:D35"/>
    <mergeCell ref="C36:D36"/>
    <mergeCell ref="J7:L7"/>
    <mergeCell ref="C37:D37"/>
    <mergeCell ref="C38:D38"/>
    <mergeCell ref="C40:D40"/>
    <mergeCell ref="C12:E12"/>
    <mergeCell ref="C7:E7"/>
    <mergeCell ref="C8:E8"/>
    <mergeCell ref="C9:E9"/>
    <mergeCell ref="C10:E10"/>
    <mergeCell ref="C11:E11"/>
    <mergeCell ref="C27:D27"/>
    <mergeCell ref="C13:E13"/>
    <mergeCell ref="C14:E14"/>
    <mergeCell ref="B16:E16"/>
    <mergeCell ref="C39:D39"/>
  </mergeCells>
  <hyperlinks>
    <hyperlink ref="C40" r:id="rId1" display="http://www.allplan.at/" xr:uid="{00000000-0004-0000-0000-000000000000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80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7238A-5599-4F46-A77C-8AA9AE86F929}">
  <sheetPr>
    <pageSetUpPr fitToPage="1"/>
  </sheetPr>
  <dimension ref="A1:K82"/>
  <sheetViews>
    <sheetView topLeftCell="B1" zoomScale="96" zoomScaleNormal="96" workbookViewId="0">
      <pane ySplit="1" topLeftCell="A2" activePane="bottomLeft" state="frozen"/>
      <selection pane="bottomLeft" activeCell="C72" sqref="C72"/>
    </sheetView>
  </sheetViews>
  <sheetFormatPr defaultColWidth="9.140625" defaultRowHeight="14.25" x14ac:dyDescent="0.25"/>
  <cols>
    <col min="1" max="1" width="11.42578125" style="18" customWidth="1"/>
    <col min="2" max="2" width="57.7109375" style="18" customWidth="1"/>
    <col min="3" max="3" width="76" style="5" customWidth="1"/>
    <col min="4" max="4" width="55.5703125" style="30" customWidth="1"/>
    <col min="5" max="5" width="51.5703125" style="30" customWidth="1"/>
    <col min="6" max="6" width="8.5703125" style="5" customWidth="1"/>
    <col min="7" max="7" width="8.85546875" style="5" customWidth="1"/>
    <col min="8" max="16384" width="9.140625" style="5"/>
  </cols>
  <sheetData>
    <row r="1" spans="1:8" s="99" customFormat="1" ht="57.75" customHeight="1" thickTop="1" thickBot="1" x14ac:dyDescent="0.3">
      <c r="A1" s="87" t="s">
        <v>255</v>
      </c>
      <c r="B1" s="87" t="s">
        <v>256</v>
      </c>
      <c r="C1" s="140" t="s">
        <v>257</v>
      </c>
      <c r="D1" s="124" t="s">
        <v>258</v>
      </c>
      <c r="E1" s="119" t="s">
        <v>360</v>
      </c>
      <c r="F1" s="119" t="s">
        <v>22</v>
      </c>
      <c r="G1" s="119" t="s">
        <v>23</v>
      </c>
    </row>
    <row r="2" spans="1:8" ht="16.5" thickTop="1" thickBot="1" x14ac:dyDescent="0.3">
      <c r="A2" s="85"/>
      <c r="B2" s="85"/>
      <c r="C2" s="86"/>
      <c r="D2" s="90"/>
      <c r="E2" s="95"/>
      <c r="F2" s="20"/>
      <c r="G2" s="21"/>
      <c r="H2" s="17"/>
    </row>
    <row r="3" spans="1:8" s="17" customFormat="1" ht="20.100000000000001" customHeight="1" thickBot="1" x14ac:dyDescent="0.3">
      <c r="A3" s="127" t="str">
        <f>Deckblatt!B20</f>
        <v>Produktart</v>
      </c>
      <c r="B3" s="128"/>
      <c r="C3" s="128"/>
      <c r="D3" s="139"/>
      <c r="E3" s="129"/>
      <c r="F3" s="28">
        <v>25</v>
      </c>
      <c r="G3" s="29"/>
    </row>
    <row r="4" spans="1:8" x14ac:dyDescent="0.25">
      <c r="A4" s="67" t="s">
        <v>55</v>
      </c>
      <c r="B4" s="68" t="s">
        <v>53</v>
      </c>
      <c r="C4" s="142"/>
      <c r="D4" s="186"/>
      <c r="E4" s="187"/>
      <c r="F4" s="20"/>
      <c r="G4" s="22"/>
      <c r="H4" s="17"/>
    </row>
    <row r="5" spans="1:8" x14ac:dyDescent="0.25">
      <c r="A5" s="70"/>
      <c r="B5" s="68"/>
      <c r="C5" s="188"/>
      <c r="D5" s="189"/>
      <c r="E5" s="187"/>
      <c r="F5" s="20"/>
      <c r="G5" s="22"/>
      <c r="H5" s="17"/>
    </row>
    <row r="6" spans="1:8" ht="87" x14ac:dyDescent="0.25">
      <c r="A6" s="67" t="s">
        <v>112</v>
      </c>
      <c r="B6" s="68" t="s">
        <v>54</v>
      </c>
      <c r="C6" s="190" t="s">
        <v>362</v>
      </c>
      <c r="D6" s="186"/>
      <c r="E6" s="187"/>
      <c r="F6" s="54"/>
      <c r="G6" s="22">
        <v>12.5</v>
      </c>
      <c r="H6" s="17"/>
    </row>
    <row r="7" spans="1:8" x14ac:dyDescent="0.25">
      <c r="A7" s="67"/>
      <c r="B7" s="68"/>
      <c r="C7" s="188"/>
      <c r="D7" s="189"/>
      <c r="E7" s="187"/>
      <c r="F7" s="20"/>
      <c r="G7" s="22"/>
      <c r="H7" s="17"/>
    </row>
    <row r="8" spans="1:8" ht="216.75" customHeight="1" x14ac:dyDescent="0.25">
      <c r="A8" s="67" t="s">
        <v>113</v>
      </c>
      <c r="B8" s="68" t="s">
        <v>301</v>
      </c>
      <c r="C8" s="190" t="s">
        <v>363</v>
      </c>
      <c r="D8" s="186"/>
      <c r="E8" s="187" t="s">
        <v>196</v>
      </c>
      <c r="F8" s="54"/>
      <c r="G8" s="169">
        <v>12.5</v>
      </c>
      <c r="H8" s="17"/>
    </row>
    <row r="9" spans="1:8" ht="48" customHeight="1" thickBot="1" x14ac:dyDescent="0.3">
      <c r="A9" s="67" t="s">
        <v>269</v>
      </c>
      <c r="B9" s="68" t="s">
        <v>302</v>
      </c>
      <c r="C9" s="142"/>
      <c r="D9" s="191"/>
      <c r="E9" s="187" t="s">
        <v>270</v>
      </c>
      <c r="F9" s="20"/>
      <c r="G9" s="169"/>
      <c r="H9" s="17"/>
    </row>
    <row r="10" spans="1:8" ht="15.75" thickBot="1" x14ac:dyDescent="0.3">
      <c r="A10" s="127" t="s">
        <v>52</v>
      </c>
      <c r="B10" s="128"/>
      <c r="C10" s="192"/>
      <c r="D10" s="193"/>
      <c r="E10" s="194"/>
      <c r="F10" s="28">
        <v>30</v>
      </c>
      <c r="G10" s="29"/>
      <c r="H10" s="17"/>
    </row>
    <row r="11" spans="1:8" ht="78.599999999999994" customHeight="1" x14ac:dyDescent="0.25">
      <c r="A11" s="67" t="s">
        <v>115</v>
      </c>
      <c r="B11" s="68" t="s">
        <v>324</v>
      </c>
      <c r="C11" s="142"/>
      <c r="D11" s="195" t="s">
        <v>264</v>
      </c>
      <c r="E11" s="187" t="s">
        <v>304</v>
      </c>
      <c r="F11" s="171"/>
      <c r="G11" s="169">
        <v>15</v>
      </c>
      <c r="H11" s="17"/>
    </row>
    <row r="12" spans="1:8" x14ac:dyDescent="0.25">
      <c r="A12" s="67"/>
      <c r="B12" s="68"/>
      <c r="C12" s="196"/>
      <c r="D12" s="197"/>
      <c r="E12" s="187"/>
      <c r="F12" s="171"/>
      <c r="G12" s="169"/>
      <c r="H12" s="17"/>
    </row>
    <row r="13" spans="1:8" s="17" customFormat="1" ht="71.25" x14ac:dyDescent="0.25">
      <c r="A13" s="67" t="s">
        <v>116</v>
      </c>
      <c r="B13" s="68" t="s">
        <v>322</v>
      </c>
      <c r="C13" s="142"/>
      <c r="D13" s="198" t="s">
        <v>81</v>
      </c>
      <c r="E13" s="187" t="s">
        <v>304</v>
      </c>
      <c r="F13" s="171"/>
      <c r="G13" s="169"/>
    </row>
    <row r="14" spans="1:8" s="17" customFormat="1" ht="15" x14ac:dyDescent="0.25">
      <c r="A14" s="73"/>
      <c r="B14" s="73"/>
      <c r="C14" s="199"/>
      <c r="D14" s="200"/>
      <c r="E14" s="201"/>
      <c r="F14" s="47"/>
      <c r="G14" s="48"/>
    </row>
    <row r="15" spans="1:8" s="17" customFormat="1" ht="28.5" x14ac:dyDescent="0.25">
      <c r="A15" s="67" t="s">
        <v>117</v>
      </c>
      <c r="B15" s="68" t="s">
        <v>281</v>
      </c>
      <c r="C15" s="199"/>
      <c r="D15" s="202"/>
      <c r="E15" s="201"/>
      <c r="F15" s="47"/>
      <c r="G15" s="169">
        <v>7.5</v>
      </c>
    </row>
    <row r="16" spans="1:8" s="17" customFormat="1" ht="42.75" x14ac:dyDescent="0.25">
      <c r="A16" s="67" t="s">
        <v>118</v>
      </c>
      <c r="B16" s="68" t="s">
        <v>310</v>
      </c>
      <c r="C16" s="142"/>
      <c r="D16" s="191"/>
      <c r="E16" s="201"/>
      <c r="F16" s="54"/>
      <c r="G16" s="169"/>
    </row>
    <row r="17" spans="1:8" s="17" customFormat="1" x14ac:dyDescent="0.25">
      <c r="A17" s="74"/>
      <c r="B17" s="67" t="s">
        <v>338</v>
      </c>
      <c r="C17" s="196"/>
      <c r="D17" s="202"/>
      <c r="E17" s="201"/>
      <c r="F17" s="47"/>
      <c r="G17" s="169"/>
    </row>
    <row r="18" spans="1:8" s="17" customFormat="1" ht="28.5" x14ac:dyDescent="0.25">
      <c r="A18" s="67" t="s">
        <v>119</v>
      </c>
      <c r="B18" s="68" t="s">
        <v>283</v>
      </c>
      <c r="C18" s="142"/>
      <c r="D18" s="191"/>
      <c r="E18" s="201"/>
      <c r="F18" s="47"/>
      <c r="G18" s="169"/>
    </row>
    <row r="19" spans="1:8" x14ac:dyDescent="0.25">
      <c r="A19" s="67"/>
      <c r="B19" s="68" t="s">
        <v>50</v>
      </c>
      <c r="C19" s="196"/>
      <c r="D19" s="186"/>
      <c r="E19" s="187"/>
      <c r="F19" s="20"/>
      <c r="G19" s="169"/>
      <c r="H19" s="17"/>
    </row>
    <row r="20" spans="1:8" x14ac:dyDescent="0.25">
      <c r="A20" s="67"/>
      <c r="B20" s="68"/>
      <c r="C20" s="196"/>
      <c r="D20" s="191"/>
      <c r="E20" s="187"/>
      <c r="F20" s="20"/>
      <c r="G20" s="22"/>
      <c r="H20" s="17"/>
    </row>
    <row r="21" spans="1:8" ht="90" customHeight="1" x14ac:dyDescent="0.25">
      <c r="A21" s="70" t="s">
        <v>114</v>
      </c>
      <c r="B21" s="68" t="s">
        <v>268</v>
      </c>
      <c r="C21" s="203" t="s">
        <v>364</v>
      </c>
      <c r="D21" s="186"/>
      <c r="E21" s="187"/>
      <c r="F21" s="53"/>
      <c r="G21" s="22">
        <v>7.5</v>
      </c>
      <c r="H21" s="17"/>
    </row>
    <row r="22" spans="1:8" ht="15" thickBot="1" x14ac:dyDescent="0.3">
      <c r="A22" s="67"/>
      <c r="B22" s="67"/>
      <c r="C22" s="196"/>
      <c r="D22" s="191"/>
      <c r="E22" s="187"/>
      <c r="F22" s="23"/>
      <c r="G22" s="22"/>
      <c r="H22" s="17"/>
    </row>
    <row r="23" spans="1:8" ht="15.75" thickBot="1" x14ac:dyDescent="0.3">
      <c r="A23" s="127" t="s">
        <v>46</v>
      </c>
      <c r="B23" s="128"/>
      <c r="C23" s="192"/>
      <c r="D23" s="193"/>
      <c r="E23" s="194"/>
      <c r="F23" s="28">
        <v>20</v>
      </c>
      <c r="G23" s="29"/>
      <c r="H23" s="17"/>
    </row>
    <row r="24" spans="1:8" ht="28.5" x14ac:dyDescent="0.25">
      <c r="A24" s="70" t="s">
        <v>142</v>
      </c>
      <c r="B24" s="68" t="s">
        <v>69</v>
      </c>
      <c r="C24" s="143"/>
      <c r="D24" s="197"/>
      <c r="E24" s="204"/>
      <c r="F24" s="170"/>
      <c r="G24" s="169">
        <v>3</v>
      </c>
      <c r="H24" s="17"/>
    </row>
    <row r="25" spans="1:8" ht="28.5" x14ac:dyDescent="0.25">
      <c r="A25" s="70" t="s">
        <v>143</v>
      </c>
      <c r="B25" s="68" t="s">
        <v>70</v>
      </c>
      <c r="C25" s="143"/>
      <c r="D25" s="197"/>
      <c r="E25" s="204"/>
      <c r="F25" s="170"/>
      <c r="G25" s="169"/>
      <c r="H25" s="17"/>
    </row>
    <row r="26" spans="1:8" s="17" customFormat="1" ht="28.5" x14ac:dyDescent="0.25">
      <c r="A26" s="70"/>
      <c r="B26" s="72" t="s">
        <v>122</v>
      </c>
      <c r="C26" s="196"/>
      <c r="D26" s="205"/>
      <c r="E26" s="204"/>
      <c r="F26" s="170"/>
      <c r="G26" s="169"/>
    </row>
    <row r="27" spans="1:8" x14ac:dyDescent="0.25">
      <c r="A27" s="70"/>
      <c r="B27" s="68"/>
      <c r="C27" s="191"/>
      <c r="D27" s="191"/>
      <c r="E27" s="204"/>
      <c r="F27" s="52"/>
      <c r="G27" s="22"/>
      <c r="H27" s="17"/>
    </row>
    <row r="28" spans="1:8" ht="30" x14ac:dyDescent="0.25">
      <c r="A28" s="70" t="s">
        <v>144</v>
      </c>
      <c r="B28" s="72" t="s">
        <v>336</v>
      </c>
      <c r="C28" s="191"/>
      <c r="D28" s="198" t="s">
        <v>273</v>
      </c>
      <c r="E28" s="206"/>
      <c r="F28" s="170"/>
      <c r="G28" s="169">
        <v>5</v>
      </c>
      <c r="H28" s="17"/>
    </row>
    <row r="29" spans="1:8" ht="59.45" customHeight="1" x14ac:dyDescent="0.25">
      <c r="A29" s="70" t="s">
        <v>145</v>
      </c>
      <c r="B29" s="72" t="s">
        <v>337</v>
      </c>
      <c r="C29" s="191"/>
      <c r="D29" s="198" t="s">
        <v>274</v>
      </c>
      <c r="E29" s="206"/>
      <c r="F29" s="170"/>
      <c r="G29" s="169"/>
      <c r="H29" s="17"/>
    </row>
    <row r="30" spans="1:8" ht="42.75" x14ac:dyDescent="0.25">
      <c r="A30" s="70" t="s">
        <v>146</v>
      </c>
      <c r="B30" s="72" t="s">
        <v>271</v>
      </c>
      <c r="C30" s="207"/>
      <c r="D30" s="198" t="s">
        <v>275</v>
      </c>
      <c r="E30" s="206"/>
      <c r="F30" s="170"/>
      <c r="G30" s="169"/>
      <c r="H30" s="17"/>
    </row>
    <row r="31" spans="1:8" x14ac:dyDescent="0.25">
      <c r="A31" s="70"/>
      <c r="B31" s="72"/>
      <c r="C31" s="191"/>
      <c r="D31" s="191"/>
      <c r="E31" s="187"/>
      <c r="F31" s="52"/>
      <c r="G31" s="22"/>
      <c r="H31" s="17"/>
    </row>
    <row r="32" spans="1:8" ht="99.75" customHeight="1" x14ac:dyDescent="0.25">
      <c r="A32" s="70" t="s">
        <v>121</v>
      </c>
      <c r="B32" s="68" t="s">
        <v>125</v>
      </c>
      <c r="C32" s="142"/>
      <c r="D32" s="208"/>
      <c r="E32" s="204"/>
      <c r="F32" s="52"/>
      <c r="G32" s="22">
        <v>2</v>
      </c>
      <c r="H32" s="17"/>
    </row>
    <row r="33" spans="1:8" ht="40.5" customHeight="1" x14ac:dyDescent="0.25">
      <c r="A33" s="70"/>
      <c r="B33" s="68" t="s">
        <v>260</v>
      </c>
      <c r="C33" s="191"/>
      <c r="D33" s="205"/>
      <c r="E33" s="204"/>
      <c r="F33" s="52"/>
      <c r="G33" s="22"/>
      <c r="H33" s="17"/>
    </row>
    <row r="34" spans="1:8" ht="87.95" customHeight="1" x14ac:dyDescent="0.25">
      <c r="A34" s="70" t="s">
        <v>147</v>
      </c>
      <c r="B34" s="68" t="s">
        <v>127</v>
      </c>
      <c r="C34" s="142"/>
      <c r="D34" s="208"/>
      <c r="E34" s="206"/>
      <c r="F34" s="52"/>
      <c r="G34" s="22">
        <v>2</v>
      </c>
      <c r="H34" s="17"/>
    </row>
    <row r="35" spans="1:8" x14ac:dyDescent="0.25">
      <c r="A35" s="70"/>
      <c r="B35" s="68" t="s">
        <v>260</v>
      </c>
      <c r="C35" s="191"/>
      <c r="D35" s="205"/>
      <c r="E35" s="204"/>
      <c r="F35" s="52"/>
      <c r="G35" s="22"/>
      <c r="H35" s="17"/>
    </row>
    <row r="36" spans="1:8" x14ac:dyDescent="0.25">
      <c r="A36" s="70"/>
      <c r="B36" s="68"/>
      <c r="C36" s="191"/>
      <c r="D36" s="197"/>
      <c r="E36" s="204"/>
      <c r="F36" s="52"/>
      <c r="G36" s="22"/>
      <c r="H36" s="17"/>
    </row>
    <row r="37" spans="1:8" ht="114.6" customHeight="1" x14ac:dyDescent="0.25">
      <c r="A37" s="70" t="s">
        <v>124</v>
      </c>
      <c r="B37" s="68" t="s">
        <v>129</v>
      </c>
      <c r="C37" s="142"/>
      <c r="D37" s="208"/>
      <c r="E37" s="204"/>
      <c r="F37" s="52"/>
      <c r="G37" s="22">
        <v>2</v>
      </c>
      <c r="H37" s="17"/>
    </row>
    <row r="38" spans="1:8" ht="36" customHeight="1" x14ac:dyDescent="0.25">
      <c r="A38" s="70"/>
      <c r="B38" s="68" t="s">
        <v>260</v>
      </c>
      <c r="C38" s="191"/>
      <c r="D38" s="205"/>
      <c r="E38" s="204"/>
      <c r="F38" s="52"/>
      <c r="G38" s="22"/>
      <c r="H38" s="17"/>
    </row>
    <row r="39" spans="1:8" ht="81" customHeight="1" x14ac:dyDescent="0.25">
      <c r="A39" s="70" t="s">
        <v>126</v>
      </c>
      <c r="B39" s="68" t="s">
        <v>131</v>
      </c>
      <c r="C39" s="142"/>
      <c r="D39" s="208"/>
      <c r="E39" s="204"/>
      <c r="F39" s="52"/>
      <c r="G39" s="22">
        <v>2</v>
      </c>
      <c r="H39" s="17"/>
    </row>
    <row r="40" spans="1:8" ht="35.1" customHeight="1" x14ac:dyDescent="0.25">
      <c r="A40" s="70"/>
      <c r="B40" s="68" t="s">
        <v>260</v>
      </c>
      <c r="C40" s="191"/>
      <c r="D40" s="205"/>
      <c r="E40" s="204"/>
      <c r="F40" s="52"/>
      <c r="G40" s="22"/>
      <c r="H40" s="17"/>
    </row>
    <row r="41" spans="1:8" ht="71.25" x14ac:dyDescent="0.25">
      <c r="A41" s="70" t="s">
        <v>128</v>
      </c>
      <c r="B41" s="68" t="s">
        <v>303</v>
      </c>
      <c r="C41" s="142"/>
      <c r="D41" s="209"/>
      <c r="E41" s="206" t="s">
        <v>133</v>
      </c>
      <c r="F41" s="170"/>
      <c r="G41" s="169">
        <v>4</v>
      </c>
      <c r="H41" s="17"/>
    </row>
    <row r="42" spans="1:8" x14ac:dyDescent="0.25">
      <c r="A42" s="68" t="s">
        <v>148</v>
      </c>
      <c r="B42" s="68" t="s">
        <v>134</v>
      </c>
      <c r="C42" s="197"/>
      <c r="D42" s="205"/>
      <c r="E42" s="206"/>
      <c r="F42" s="170"/>
      <c r="G42" s="169"/>
      <c r="H42" s="17"/>
    </row>
    <row r="43" spans="1:8" ht="15" thickBot="1" x14ac:dyDescent="0.3">
      <c r="A43" s="68" t="s">
        <v>149</v>
      </c>
      <c r="B43" s="68" t="s">
        <v>135</v>
      </c>
      <c r="C43" s="142"/>
      <c r="D43" s="205"/>
      <c r="E43" s="206"/>
      <c r="F43" s="170"/>
      <c r="G43" s="169"/>
      <c r="H43" s="17"/>
    </row>
    <row r="44" spans="1:8" ht="15.75" thickBot="1" x14ac:dyDescent="0.3">
      <c r="A44" s="127" t="s">
        <v>47</v>
      </c>
      <c r="B44" s="128"/>
      <c r="C44" s="192"/>
      <c r="D44" s="193"/>
      <c r="E44" s="194"/>
      <c r="F44" s="28">
        <v>15</v>
      </c>
      <c r="G44" s="29"/>
      <c r="H44" s="17"/>
    </row>
    <row r="45" spans="1:8" ht="115.5" x14ac:dyDescent="0.25">
      <c r="A45" s="70" t="s">
        <v>130</v>
      </c>
      <c r="B45" s="68" t="s">
        <v>153</v>
      </c>
      <c r="C45" s="203" t="s">
        <v>365</v>
      </c>
      <c r="D45" s="197"/>
      <c r="E45" s="187"/>
      <c r="F45" s="170"/>
      <c r="G45" s="169">
        <v>7.5</v>
      </c>
      <c r="H45" s="17"/>
    </row>
    <row r="46" spans="1:8" x14ac:dyDescent="0.25">
      <c r="A46" s="70"/>
      <c r="B46" s="68" t="s">
        <v>154</v>
      </c>
      <c r="C46" s="191"/>
      <c r="D46" s="205"/>
      <c r="E46" s="187"/>
      <c r="F46" s="170"/>
      <c r="G46" s="169"/>
      <c r="H46" s="17"/>
    </row>
    <row r="47" spans="1:8" x14ac:dyDescent="0.25">
      <c r="A47" s="70"/>
      <c r="B47" s="68"/>
      <c r="C47" s="191"/>
      <c r="D47" s="197"/>
      <c r="E47" s="187"/>
      <c r="F47" s="52"/>
      <c r="G47" s="22"/>
      <c r="H47" s="17"/>
    </row>
    <row r="48" spans="1:8" s="17" customFormat="1" ht="42.75" x14ac:dyDescent="0.25">
      <c r="A48" s="70" t="s">
        <v>132</v>
      </c>
      <c r="B48" s="68" t="s">
        <v>156</v>
      </c>
      <c r="C48" s="142"/>
      <c r="D48" s="205"/>
      <c r="E48" s="201"/>
      <c r="F48" s="52"/>
      <c r="G48" s="22">
        <v>1.5</v>
      </c>
    </row>
    <row r="49" spans="1:8" x14ac:dyDescent="0.25">
      <c r="A49" s="70"/>
      <c r="B49" s="68"/>
      <c r="C49" s="191"/>
      <c r="D49" s="197"/>
      <c r="E49" s="187"/>
      <c r="F49" s="52"/>
      <c r="G49" s="21"/>
      <c r="H49" s="17"/>
    </row>
    <row r="50" spans="1:8" ht="28.5" x14ac:dyDescent="0.25">
      <c r="A50" s="70" t="s">
        <v>152</v>
      </c>
      <c r="B50" s="68" t="s">
        <v>329</v>
      </c>
      <c r="C50" s="207"/>
      <c r="D50" s="198" t="s">
        <v>158</v>
      </c>
      <c r="E50" s="187"/>
      <c r="F50" s="52"/>
      <c r="G50" s="22">
        <v>1.5</v>
      </c>
      <c r="H50" s="17"/>
    </row>
    <row r="51" spans="1:8" x14ac:dyDescent="0.25">
      <c r="A51" s="70"/>
      <c r="B51" s="68"/>
      <c r="C51" s="191"/>
      <c r="D51" s="197"/>
      <c r="E51" s="187"/>
      <c r="F51" s="52"/>
      <c r="G51" s="21"/>
      <c r="H51" s="17"/>
    </row>
    <row r="52" spans="1:8" ht="42.75" x14ac:dyDescent="0.25">
      <c r="A52" s="70" t="s">
        <v>155</v>
      </c>
      <c r="B52" s="68" t="s">
        <v>160</v>
      </c>
      <c r="C52" s="142"/>
      <c r="D52" s="197"/>
      <c r="E52" s="187"/>
      <c r="F52" s="52"/>
      <c r="G52" s="169">
        <v>3</v>
      </c>
      <c r="H52" s="17"/>
    </row>
    <row r="53" spans="1:8" ht="28.5" x14ac:dyDescent="0.25">
      <c r="A53" s="70"/>
      <c r="B53" s="68" t="s">
        <v>161</v>
      </c>
      <c r="C53" s="191"/>
      <c r="D53" s="205"/>
      <c r="E53" s="187"/>
      <c r="F53" s="52"/>
      <c r="G53" s="169"/>
      <c r="H53" s="17"/>
    </row>
    <row r="54" spans="1:8" ht="72.75" x14ac:dyDescent="0.25">
      <c r="A54" s="70" t="s">
        <v>157</v>
      </c>
      <c r="B54" s="68" t="s">
        <v>163</v>
      </c>
      <c r="C54" s="203" t="s">
        <v>366</v>
      </c>
      <c r="D54" s="205"/>
      <c r="E54" s="187"/>
      <c r="F54" s="52"/>
      <c r="G54" s="169">
        <v>1.5</v>
      </c>
      <c r="H54" s="17"/>
    </row>
    <row r="55" spans="1:8" ht="15" thickBot="1" x14ac:dyDescent="0.3">
      <c r="A55" s="67"/>
      <c r="B55" s="67"/>
      <c r="C55" s="196"/>
      <c r="D55" s="191"/>
      <c r="E55" s="187"/>
      <c r="F55" s="23"/>
      <c r="G55" s="169"/>
      <c r="H55" s="17"/>
    </row>
    <row r="56" spans="1:8" ht="15.75" thickBot="1" x14ac:dyDescent="0.3">
      <c r="A56" s="127" t="s">
        <v>14</v>
      </c>
      <c r="B56" s="128"/>
      <c r="C56" s="192"/>
      <c r="D56" s="193"/>
      <c r="E56" s="194"/>
      <c r="F56" s="28">
        <v>5</v>
      </c>
      <c r="G56" s="29"/>
      <c r="H56" s="17"/>
    </row>
    <row r="57" spans="1:8" ht="28.5" x14ac:dyDescent="0.25">
      <c r="A57" s="70" t="s">
        <v>159</v>
      </c>
      <c r="B57" s="68" t="s">
        <v>333</v>
      </c>
      <c r="C57" s="196"/>
      <c r="D57" s="205"/>
      <c r="E57" s="187"/>
      <c r="F57" s="53"/>
      <c r="G57" s="22">
        <v>1.25</v>
      </c>
      <c r="H57" s="17"/>
    </row>
    <row r="58" spans="1:8" x14ac:dyDescent="0.25">
      <c r="A58" s="70"/>
      <c r="B58" s="78"/>
      <c r="C58" s="210"/>
      <c r="D58" s="197"/>
      <c r="E58" s="187"/>
      <c r="F58" s="23"/>
      <c r="G58" s="22"/>
      <c r="H58" s="17"/>
    </row>
    <row r="59" spans="1:8" s="17" customFormat="1" ht="28.5" x14ac:dyDescent="0.25">
      <c r="A59" s="70" t="s">
        <v>189</v>
      </c>
      <c r="B59" s="68" t="s">
        <v>184</v>
      </c>
      <c r="C59" s="143"/>
      <c r="D59" s="197"/>
      <c r="E59" s="187"/>
      <c r="F59" s="53"/>
      <c r="G59" s="22">
        <v>1.25</v>
      </c>
    </row>
    <row r="60" spans="1:8" x14ac:dyDescent="0.25">
      <c r="A60" s="70"/>
      <c r="B60" s="68"/>
      <c r="C60" s="191"/>
      <c r="D60" s="197"/>
      <c r="E60" s="187"/>
      <c r="F60" s="23"/>
      <c r="G60" s="22"/>
      <c r="H60" s="17"/>
    </row>
    <row r="61" spans="1:8" ht="87" x14ac:dyDescent="0.25">
      <c r="A61" s="70" t="s">
        <v>162</v>
      </c>
      <c r="B61" s="68" t="s">
        <v>186</v>
      </c>
      <c r="C61" s="203" t="s">
        <v>364</v>
      </c>
      <c r="D61" s="205"/>
      <c r="E61" s="187"/>
      <c r="F61" s="53"/>
      <c r="G61" s="22">
        <v>2.5</v>
      </c>
      <c r="H61" s="17"/>
    </row>
    <row r="62" spans="1:8" ht="15" thickBot="1" x14ac:dyDescent="0.3">
      <c r="A62" s="67"/>
      <c r="B62" s="67"/>
      <c r="C62" s="196"/>
      <c r="D62" s="191"/>
      <c r="E62" s="187"/>
      <c r="F62" s="23"/>
      <c r="G62" s="22"/>
      <c r="H62" s="17"/>
    </row>
    <row r="63" spans="1:8" ht="15.75" thickBot="1" x14ac:dyDescent="0.3">
      <c r="A63" s="127" t="s">
        <v>25</v>
      </c>
      <c r="B63" s="128"/>
      <c r="C63" s="192"/>
      <c r="D63" s="193"/>
      <c r="E63" s="194"/>
      <c r="F63" s="28">
        <v>5</v>
      </c>
      <c r="G63" s="29"/>
      <c r="H63" s="17"/>
    </row>
    <row r="64" spans="1:8" ht="101.25" x14ac:dyDescent="0.25">
      <c r="A64" s="67" t="s">
        <v>183</v>
      </c>
      <c r="B64" s="80" t="s">
        <v>109</v>
      </c>
      <c r="C64" s="203" t="s">
        <v>367</v>
      </c>
      <c r="D64" s="186"/>
      <c r="E64" s="187"/>
      <c r="F64" s="53"/>
      <c r="G64" s="22">
        <v>1</v>
      </c>
      <c r="H64" s="17"/>
    </row>
    <row r="65" spans="1:11" x14ac:dyDescent="0.25">
      <c r="A65" s="67"/>
      <c r="B65" s="67"/>
      <c r="C65" s="196"/>
      <c r="D65" s="191"/>
      <c r="E65" s="187"/>
      <c r="F65" s="23"/>
      <c r="G65" s="22"/>
      <c r="H65" s="17"/>
    </row>
    <row r="66" spans="1:11" ht="68.099999999999994" customHeight="1" x14ac:dyDescent="0.25">
      <c r="A66" s="67" t="s">
        <v>185</v>
      </c>
      <c r="B66" s="80" t="s">
        <v>0</v>
      </c>
      <c r="C66" s="143"/>
      <c r="D66" s="191"/>
      <c r="E66" s="187"/>
      <c r="F66" s="53"/>
      <c r="G66" s="22">
        <v>1</v>
      </c>
      <c r="H66" s="17"/>
    </row>
    <row r="67" spans="1:11" ht="55.5" customHeight="1" x14ac:dyDescent="0.25">
      <c r="A67" s="67"/>
      <c r="B67" s="80" t="s">
        <v>261</v>
      </c>
      <c r="C67" s="196"/>
      <c r="D67" s="186"/>
      <c r="E67" s="187"/>
      <c r="F67" s="20"/>
      <c r="G67" s="22"/>
      <c r="H67" s="17"/>
    </row>
    <row r="68" spans="1:11" ht="66.599999999999994" customHeight="1" x14ac:dyDescent="0.25">
      <c r="A68" s="67" t="s">
        <v>192</v>
      </c>
      <c r="B68" s="80" t="s">
        <v>111</v>
      </c>
      <c r="C68" s="143"/>
      <c r="D68" s="186"/>
      <c r="E68" s="187"/>
      <c r="F68" s="53"/>
      <c r="G68" s="22">
        <v>1</v>
      </c>
      <c r="H68" s="17"/>
    </row>
    <row r="69" spans="1:11" x14ac:dyDescent="0.25">
      <c r="A69" s="67"/>
      <c r="B69" s="67"/>
      <c r="C69" s="196"/>
      <c r="D69" s="191"/>
      <c r="E69" s="187"/>
      <c r="F69" s="20"/>
      <c r="G69" s="22"/>
      <c r="H69" s="17"/>
    </row>
    <row r="70" spans="1:11" ht="28.5" x14ac:dyDescent="0.25">
      <c r="A70" s="67" t="s">
        <v>191</v>
      </c>
      <c r="B70" s="80" t="s">
        <v>1</v>
      </c>
      <c r="C70" s="143"/>
      <c r="D70" s="186"/>
      <c r="E70" s="187"/>
      <c r="F70" s="53"/>
      <c r="G70" s="22">
        <v>1</v>
      </c>
      <c r="H70" s="17"/>
    </row>
    <row r="71" spans="1:11" x14ac:dyDescent="0.25">
      <c r="A71" s="67"/>
      <c r="B71" s="67"/>
      <c r="C71" s="196"/>
      <c r="D71" s="191"/>
      <c r="E71" s="187"/>
      <c r="F71" s="20"/>
      <c r="G71" s="22"/>
      <c r="H71" s="17"/>
    </row>
    <row r="72" spans="1:11" ht="28.5" x14ac:dyDescent="0.25">
      <c r="A72" s="67" t="s">
        <v>190</v>
      </c>
      <c r="B72" s="80" t="s">
        <v>110</v>
      </c>
      <c r="C72" s="143"/>
      <c r="D72" s="186"/>
      <c r="E72" s="187"/>
      <c r="F72" s="53"/>
      <c r="G72" s="22">
        <v>1</v>
      </c>
      <c r="H72" s="17"/>
    </row>
    <row r="73" spans="1:11" ht="15" thickBot="1" x14ac:dyDescent="0.3">
      <c r="A73" s="81"/>
      <c r="B73" s="81"/>
      <c r="C73" s="82"/>
      <c r="D73" s="83"/>
      <c r="E73" s="84"/>
      <c r="F73" s="26"/>
      <c r="G73" s="27"/>
      <c r="H73" s="17"/>
    </row>
    <row r="74" spans="1:11" s="17" customFormat="1" ht="20.100000000000001" customHeight="1" thickTop="1" x14ac:dyDescent="0.25">
      <c r="A74" s="38"/>
      <c r="B74" s="38"/>
      <c r="C74" s="5"/>
      <c r="D74" s="40"/>
      <c r="E74" s="40"/>
      <c r="F74" s="35" t="s">
        <v>15</v>
      </c>
      <c r="G74" s="39">
        <f>SUM(G2:G73)</f>
        <v>100</v>
      </c>
    </row>
    <row r="75" spans="1:11" x14ac:dyDescent="0.25">
      <c r="A75" s="38"/>
      <c r="B75" s="38"/>
      <c r="D75" s="40"/>
      <c r="E75" s="40"/>
      <c r="F75" s="37"/>
      <c r="G75" s="39"/>
      <c r="H75" s="17"/>
    </row>
    <row r="76" spans="1:11" x14ac:dyDescent="0.25">
      <c r="A76" s="38"/>
      <c r="B76" s="38"/>
      <c r="D76" s="40"/>
      <c r="E76" s="40"/>
      <c r="F76" s="35"/>
      <c r="G76" s="35"/>
      <c r="H76" s="17"/>
    </row>
    <row r="77" spans="1:11" x14ac:dyDescent="0.25">
      <c r="A77" s="38"/>
      <c r="B77" s="38"/>
      <c r="D77" s="40"/>
      <c r="E77" s="40"/>
      <c r="F77" s="35"/>
      <c r="G77" s="35"/>
      <c r="H77" s="34"/>
      <c r="I77" s="35"/>
      <c r="J77" s="35"/>
      <c r="K77" s="35"/>
    </row>
    <row r="78" spans="1:11" x14ac:dyDescent="0.25">
      <c r="A78" s="38"/>
      <c r="B78" s="38"/>
      <c r="D78" s="40"/>
      <c r="E78" s="40"/>
      <c r="F78" s="35"/>
      <c r="G78" s="35"/>
      <c r="H78" s="34"/>
      <c r="I78" s="35"/>
      <c r="J78" s="35"/>
      <c r="K78" s="35"/>
    </row>
    <row r="79" spans="1:11" x14ac:dyDescent="0.25">
      <c r="A79" s="38"/>
      <c r="B79" s="38"/>
      <c r="D79" s="40"/>
      <c r="E79" s="40"/>
      <c r="F79" s="35"/>
      <c r="G79" s="35"/>
      <c r="H79" s="34"/>
      <c r="I79" s="35"/>
      <c r="J79" s="35"/>
      <c r="K79" s="35"/>
    </row>
    <row r="80" spans="1:11" x14ac:dyDescent="0.25">
      <c r="H80" s="35"/>
      <c r="I80" s="35"/>
      <c r="J80" s="35"/>
      <c r="K80" s="35"/>
    </row>
    <row r="81" spans="8:11" x14ac:dyDescent="0.25">
      <c r="H81" s="35"/>
      <c r="I81" s="35"/>
      <c r="J81" s="35"/>
      <c r="K81" s="35"/>
    </row>
    <row r="82" spans="8:11" x14ac:dyDescent="0.25">
      <c r="H82" s="35"/>
      <c r="I82" s="35"/>
      <c r="J82" s="35"/>
      <c r="K82" s="35"/>
    </row>
  </sheetData>
  <sheetProtection algorithmName="SHA-512" hashValue="3xOGAdu/lKHqP6AvU/xZ+B0ZCZFYa/6MbRPi0nAahRUN1wlCeimrygu1Mcr7j9KKyvdggwGz63AmYuOIB3f7VQ==" saltValue="l8KoaG9quD8EJzLXX+Pu3A==" spinCount="100000" sheet="1" objects="1" scenarios="1" selectLockedCells="1"/>
  <mergeCells count="14">
    <mergeCell ref="G8:G9"/>
    <mergeCell ref="G52:G53"/>
    <mergeCell ref="G54:G55"/>
    <mergeCell ref="G11:G13"/>
    <mergeCell ref="F41:F43"/>
    <mergeCell ref="G41:G43"/>
    <mergeCell ref="F45:F46"/>
    <mergeCell ref="G45:G46"/>
    <mergeCell ref="F11:F13"/>
    <mergeCell ref="G15:G19"/>
    <mergeCell ref="F24:F26"/>
    <mergeCell ref="G24:G26"/>
    <mergeCell ref="F28:F30"/>
    <mergeCell ref="G28:G30"/>
  </mergeCells>
  <hyperlinks>
    <hyperlink ref="D13" location="Tabelle!C26" display="Tabelle Verbrauchsgüter" xr:uid="{BC06F2E2-2961-4E86-B672-CD0A5BD43EC9}"/>
    <hyperlink ref="D28" location="Tabelle!C38" display="für Strom - füllen Sie Tabellenblatt Strom pro Standort aus und legen sie ggf. Ökostromzertifikate bei" xr:uid="{B4EB59BA-3E3F-4E6F-95BD-35C3DD95C162}"/>
    <hyperlink ref="D29" location="Tabelle!C48" display="für Wärme - füllen Sie Tabellenblatt Wärme pro Standort aus " xr:uid="{564B3F45-2F13-4956-867B-9E7AA6359090}"/>
    <hyperlink ref="D30" location="Tabelle!C61" display="Tabelle ausfüllen (Blatt:Tabellen): externer Hersteller" xr:uid="{D02DAEBF-A281-4365-9CC8-0F3F9A9FD942}"/>
    <hyperlink ref="D50" location="Tabelle!C82" display="Tabelle ausfüllen (Blatt:Tabellen): Produkt" xr:uid="{07BEDE43-37A8-46F1-88A2-92CACC078AD0}"/>
    <hyperlink ref="D11" location="Tabelle!C2" display="Tabelle!C2" xr:uid="{2CFBEDB6-2B75-4AE2-99DE-D9B3049CDE9A}"/>
  </hyperlinks>
  <pageMargins left="0.70866141732283472" right="0.70866141732283472" top="0.74803149606299213" bottom="0.74803149606299213" header="0.31496062992125984" footer="0.31496062992125984"/>
  <pageSetup paperSize="9" scale="35" fitToHeight="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EEAABEB-77DB-46CB-8235-C649B33933EC}">
          <x14:formula1>
            <xm:f>Auswahlmöglichkeiten!$K$15:$K$17</xm:f>
          </x14:formula1>
          <xm:sqref>C68 C66 C72 C70</xm:sqref>
        </x14:dataValidation>
        <x14:dataValidation type="list" allowBlank="1" showInputMessage="1" showErrorMessage="1" xr:uid="{98C1B7E0-1A5F-47C9-A1DB-08A3B6F083E5}">
          <x14:formula1>
            <xm:f>Auswahlmöglichkeiten!$C$65:$C$68</xm:f>
          </x14:formula1>
          <xm:sqref>C59</xm:sqref>
        </x14:dataValidation>
        <x14:dataValidation type="list" allowBlank="1" showInputMessage="1" showErrorMessage="1" xr:uid="{66BCEE15-E21D-4F35-9E80-E3DC6885C194}">
          <x14:formula1>
            <xm:f>Auswahlmöglichkeiten!$C$42:$C$45</xm:f>
          </x14:formula1>
          <xm:sqref>C25</xm:sqref>
        </x14:dataValidation>
        <x14:dataValidation type="list" allowBlank="1" showInputMessage="1" showErrorMessage="1" xr:uid="{6B7F9065-6ED2-4191-B6D7-79F6535B6925}">
          <x14:formula1>
            <xm:f>Auswahlmöglichkeiten!$I$3:$I$6</xm:f>
          </x14:formula1>
          <xm:sqref>C24</xm:sqref>
        </x14:dataValidation>
        <x14:dataValidation type="list" allowBlank="1" showInputMessage="1" showErrorMessage="1" xr:uid="{38A609CB-CBBB-41A0-B471-E88EC058F67E}">
          <x14:formula1>
            <xm:f>Auswahlmöglichkeiten!$I$3:$I$4</xm:f>
          </x14:formula1>
          <xm:sqref>C16 C18 C43 C41 C52 C39 C32 C34 C37 C9</xm:sqref>
        </x14:dataValidation>
        <x14:dataValidation type="list" allowBlank="1" showInputMessage="1" showErrorMessage="1" xr:uid="{88CE4BE3-56EA-4501-AC99-98062037B472}">
          <x14:formula1>
            <xm:f>Auswahlmöglichkeiten!$E$10:$E$14</xm:f>
          </x14:formula1>
          <xm:sqref>C11</xm:sqref>
        </x14:dataValidation>
        <x14:dataValidation type="list" allowBlank="1" showInputMessage="1" showErrorMessage="1" xr:uid="{64351D21-556A-4D3F-9B58-7E9D42221F56}">
          <x14:formula1>
            <xm:f>Auswahlmöglichkeiten!$C$10:$C$14</xm:f>
          </x14:formula1>
          <xm:sqref>C13</xm:sqref>
        </x14:dataValidation>
        <x14:dataValidation type="list" allowBlank="1" showInputMessage="1" showErrorMessage="1" xr:uid="{BD1506E2-8032-4C86-AA32-AB08C780E98E}">
          <x14:formula1>
            <xm:f>Auswahlmöglichkeiten!$C$16:$C$19</xm:f>
          </x14:formula1>
          <xm:sqref>C4</xm:sqref>
        </x14:dataValidation>
        <x14:dataValidation type="list" allowBlank="1" showInputMessage="1" showErrorMessage="1" xr:uid="{D9F0E1A9-2B27-48FF-8E07-4E4B65DE2B41}">
          <x14:formula1>
            <xm:f>Auswahlmöglichkeiten!$B$74:$B$76</xm:f>
          </x14:formula1>
          <xm:sqref>C48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0E559-AF2D-434A-8D5C-D2D4207659A7}">
  <sheetPr>
    <pageSetUpPr fitToPage="1"/>
  </sheetPr>
  <dimension ref="A1:P82"/>
  <sheetViews>
    <sheetView topLeftCell="C54" zoomScale="70" zoomScaleNormal="70" workbookViewId="0">
      <selection activeCell="H32" sqref="H32"/>
    </sheetView>
  </sheetViews>
  <sheetFormatPr defaultColWidth="9.140625" defaultRowHeight="14.25" x14ac:dyDescent="0.25"/>
  <cols>
    <col min="1" max="1" width="19" style="5" customWidth="1"/>
    <col min="2" max="2" width="11.42578125" style="18" customWidth="1"/>
    <col min="3" max="3" width="57.7109375" style="18" customWidth="1"/>
    <col min="4" max="4" width="70.140625" style="5" customWidth="1"/>
    <col min="5" max="5" width="55.5703125" style="30" customWidth="1"/>
    <col min="6" max="6" width="51.5703125" style="30" customWidth="1"/>
    <col min="7" max="7" width="17" style="5" customWidth="1"/>
    <col min="8" max="8" width="11.140625" style="5" customWidth="1"/>
    <col min="9" max="9" width="12.42578125" style="5" customWidth="1"/>
    <col min="10" max="10" width="43.5703125" style="30" customWidth="1"/>
    <col min="11" max="11" width="9.140625" style="35"/>
    <col min="12" max="12" width="49.28515625" style="94" customWidth="1"/>
    <col min="13" max="16384" width="9.140625" style="5"/>
  </cols>
  <sheetData>
    <row r="1" spans="1:13" s="99" customFormat="1" ht="57.75" customHeight="1" thickTop="1" thickBot="1" x14ac:dyDescent="0.3">
      <c r="A1" s="46" t="s">
        <v>49</v>
      </c>
      <c r="B1" s="87" t="s">
        <v>255</v>
      </c>
      <c r="C1" s="87" t="s">
        <v>256</v>
      </c>
      <c r="D1" s="120" t="str">
        <f>Validierung!C1</f>
        <v>Auswahl-Antwort 
(bitte auswählen)</v>
      </c>
      <c r="E1" s="124" t="str">
        <f>Validierung!D1</f>
        <v>Erklärungen</v>
      </c>
      <c r="F1" s="119" t="str">
        <f>Validierung!E1</f>
        <v>Erforderlicher Nachweis 
Bitte führen Sie die genaue Bezeichnung der beigefügten Nachweise in der jeweiligen Zelle an. (Hinweise überschreiben)</v>
      </c>
      <c r="G1" s="16" t="s">
        <v>22</v>
      </c>
      <c r="H1" s="16" t="s">
        <v>23</v>
      </c>
      <c r="I1" s="16" t="s">
        <v>12</v>
      </c>
      <c r="J1" s="15" t="s">
        <v>24</v>
      </c>
      <c r="K1" s="97"/>
      <c r="L1" s="98"/>
    </row>
    <row r="2" spans="1:13" ht="16.5" thickTop="1" thickBot="1" x14ac:dyDescent="0.3">
      <c r="B2" s="85"/>
      <c r="C2" s="85"/>
      <c r="D2" s="86"/>
      <c r="E2" s="90"/>
      <c r="F2" s="95"/>
      <c r="G2" s="20"/>
      <c r="H2" s="21"/>
      <c r="I2" s="21"/>
      <c r="L2" s="92"/>
      <c r="M2" s="17"/>
    </row>
    <row r="3" spans="1:13" s="17" customFormat="1" ht="20.100000000000001" customHeight="1" thickBot="1" x14ac:dyDescent="0.3">
      <c r="A3" s="50"/>
      <c r="B3" s="127" t="str">
        <f>Deckblatt!B20</f>
        <v>Produktart</v>
      </c>
      <c r="C3" s="128"/>
      <c r="D3" s="128"/>
      <c r="E3" s="128"/>
      <c r="F3" s="129"/>
      <c r="G3" s="28">
        <v>25</v>
      </c>
      <c r="H3" s="29"/>
      <c r="I3" s="33"/>
      <c r="J3" s="30"/>
      <c r="K3" s="36"/>
      <c r="L3" s="92"/>
    </row>
    <row r="4" spans="1:13" ht="27.6" customHeight="1" x14ac:dyDescent="0.25">
      <c r="A4" s="19" t="s">
        <v>120</v>
      </c>
      <c r="B4" s="67" t="s">
        <v>55</v>
      </c>
      <c r="C4" s="68" t="s">
        <v>53</v>
      </c>
      <c r="D4" s="121">
        <f>Validierung!C4</f>
        <v>0</v>
      </c>
      <c r="E4" s="125">
        <f>Validierung!D4</f>
        <v>0</v>
      </c>
      <c r="F4" s="69">
        <f>Validierung!E4</f>
        <v>0</v>
      </c>
      <c r="G4" s="20"/>
      <c r="H4" s="22"/>
      <c r="I4" s="22"/>
      <c r="L4" s="92"/>
      <c r="M4" s="17"/>
    </row>
    <row r="5" spans="1:13" x14ac:dyDescent="0.25">
      <c r="B5" s="70"/>
      <c r="C5" s="68"/>
      <c r="D5" s="71"/>
      <c r="E5" s="71"/>
      <c r="F5" s="69"/>
      <c r="G5" s="20"/>
      <c r="H5" s="22"/>
      <c r="I5" s="22"/>
      <c r="L5" s="92"/>
      <c r="M5" s="17"/>
    </row>
    <row r="6" spans="1:13" ht="71.25" x14ac:dyDescent="0.25">
      <c r="A6" s="19" t="s">
        <v>120</v>
      </c>
      <c r="B6" s="67" t="s">
        <v>112</v>
      </c>
      <c r="C6" s="68" t="s">
        <v>54</v>
      </c>
      <c r="D6" s="122" t="str">
        <f>Validierung!C6</f>
        <v>falls zutreffend, bitte „☐“ durch „X“ ersetzen. Mehrfachauswahl möglich.
☐ Ja, bei der Herstellung (incl. Kreislauf-Ansätze)
☐ Ja, bei der Verpackung
☐ Ja, beim Transport
☐ Ja, bei der Nutzung</v>
      </c>
      <c r="E6" s="125">
        <f>Validierung!D6</f>
        <v>0</v>
      </c>
      <c r="F6" s="69">
        <f>Validierung!E6</f>
        <v>0</v>
      </c>
      <c r="G6" s="54">
        <v>0.5</v>
      </c>
      <c r="H6" s="22">
        <f>G6*G3</f>
        <v>12.5</v>
      </c>
      <c r="I6" s="24"/>
      <c r="J6" s="30" t="s">
        <v>203</v>
      </c>
      <c r="L6" s="92"/>
      <c r="M6" s="17"/>
    </row>
    <row r="7" spans="1:13" x14ac:dyDescent="0.25">
      <c r="B7" s="67"/>
      <c r="C7" s="68"/>
      <c r="D7" s="71"/>
      <c r="E7" s="71"/>
      <c r="F7" s="69"/>
      <c r="G7" s="20"/>
      <c r="H7" s="22"/>
      <c r="I7" s="22"/>
      <c r="L7" s="92"/>
      <c r="M7" s="17"/>
    </row>
    <row r="8" spans="1:13" ht="143.44999999999999" customHeight="1" x14ac:dyDescent="0.25">
      <c r="A8" s="19" t="s">
        <v>123</v>
      </c>
      <c r="B8" s="67" t="s">
        <v>113</v>
      </c>
      <c r="C8" s="68" t="s">
        <v>301</v>
      </c>
      <c r="D8" s="122" t="str">
        <f>Validierung!C8</f>
        <v>falls zutreffend, bitte „☐“ durch „X“ ersetzen. Mehrfachauswahl möglich.
☐ Anerkanntes, extern geprüftes, umfassendes Nachhaltigkeits-Zertifikat für das Produkt (z.B. EU Ecolabel) 
☐ Anerkanntes, extern geprüftes, umfassendes Zertifikat für die Produkt-Verpackung
☐ Anerkanntes, extern geprüftes umfassendes Zertifikat für das Produkt mit thematischer Beschränkung z.B. Fairtrade
☐ Anerkanntes, extern geprüftes umfassendes Zertifikat für die Produkt-Verpackung mit thematischer Beschränkung
☐ Anerkanntes, extern geprüftes Zertifikat für Teile des Produktes oder der Verpackung
☐ Staatlich anerkannte Zertifizierungen des Herstellers ohne direkten Produktnachweis, z.B.  ISO 14001
☐ Sonstige Nachweise oder Einschätzungen</v>
      </c>
      <c r="E8" s="125">
        <f>Validierung!D8</f>
        <v>0</v>
      </c>
      <c r="F8" s="69" t="str">
        <f>Validierung!E8</f>
        <v>Zertifikat</v>
      </c>
      <c r="G8" s="54">
        <v>0.5</v>
      </c>
      <c r="H8" s="22">
        <f>G8*G3</f>
        <v>12.5</v>
      </c>
      <c r="I8" s="24"/>
      <c r="J8" s="30" t="s">
        <v>323</v>
      </c>
      <c r="L8" s="93"/>
      <c r="M8" s="17"/>
    </row>
    <row r="9" spans="1:13" ht="48" customHeight="1" thickBot="1" x14ac:dyDescent="0.3">
      <c r="B9" s="67" t="s">
        <v>269</v>
      </c>
      <c r="C9" s="68" t="s">
        <v>302</v>
      </c>
      <c r="D9" s="121">
        <f>Validierung!C9</f>
        <v>0</v>
      </c>
      <c r="E9" s="72">
        <f>Validierung!D9</f>
        <v>0</v>
      </c>
      <c r="F9" s="69" t="str">
        <f>Validierung!E9</f>
        <v>Nachweis/link</v>
      </c>
      <c r="G9" s="20"/>
      <c r="H9" s="22"/>
      <c r="I9" s="22"/>
      <c r="L9" s="92"/>
      <c r="M9" s="17"/>
    </row>
    <row r="10" spans="1:13" ht="15.75" thickBot="1" x14ac:dyDescent="0.3">
      <c r="A10" s="50"/>
      <c r="B10" s="127" t="s">
        <v>52</v>
      </c>
      <c r="C10" s="128"/>
      <c r="D10" s="128"/>
      <c r="E10" s="128"/>
      <c r="F10" s="129"/>
      <c r="G10" s="28">
        <v>30</v>
      </c>
      <c r="H10" s="50"/>
      <c r="I10" s="33"/>
      <c r="L10" s="92"/>
      <c r="M10" s="17"/>
    </row>
    <row r="11" spans="1:13" ht="78.599999999999994" customHeight="1" x14ac:dyDescent="0.25">
      <c r="A11" s="5" t="s">
        <v>73</v>
      </c>
      <c r="B11" s="67" t="s">
        <v>115</v>
      </c>
      <c r="C11" s="68" t="s">
        <v>324</v>
      </c>
      <c r="D11" s="121">
        <f>Validierung!C11</f>
        <v>0</v>
      </c>
      <c r="E11" s="138" t="str">
        <f>Validierung!D11</f>
        <v>bitte relevante Tabelle ausfüllen:
1. Investitionsgüter &amp; Gebrauchsgüter (ausser Textilien) oder 
2. Textilien</v>
      </c>
      <c r="F11" s="69" t="str">
        <f>Validierung!E11</f>
        <v>Nachweise lt. Tabelle</v>
      </c>
      <c r="G11" s="171">
        <v>0.5</v>
      </c>
      <c r="H11" s="22">
        <f>G10*G11</f>
        <v>15</v>
      </c>
      <c r="I11" s="172"/>
      <c r="J11" s="5"/>
      <c r="L11" s="92"/>
      <c r="M11" s="17"/>
    </row>
    <row r="12" spans="1:13" x14ac:dyDescent="0.25">
      <c r="B12" s="67"/>
      <c r="C12" s="68"/>
      <c r="D12" s="70"/>
      <c r="E12" s="70"/>
      <c r="F12" s="69"/>
      <c r="G12" s="171"/>
      <c r="H12" s="22"/>
      <c r="I12" s="172"/>
      <c r="L12" s="92"/>
      <c r="M12" s="17"/>
    </row>
    <row r="13" spans="1:13" s="17" customFormat="1" ht="72.75" customHeight="1" x14ac:dyDescent="0.25">
      <c r="A13" s="5" t="s">
        <v>73</v>
      </c>
      <c r="B13" s="67" t="s">
        <v>116</v>
      </c>
      <c r="C13" s="68" t="s">
        <v>322</v>
      </c>
      <c r="D13" s="123">
        <f>Validierung!C13</f>
        <v>0</v>
      </c>
      <c r="E13" s="138" t="str">
        <f>Validierung!D13</f>
        <v>Tabelle Verbrauchsgüter</v>
      </c>
      <c r="F13" s="69" t="str">
        <f>Validierung!E13</f>
        <v>Nachweise lt. Tabelle</v>
      </c>
      <c r="G13" s="171"/>
      <c r="H13" s="48"/>
      <c r="I13" s="172"/>
      <c r="J13" s="40"/>
      <c r="K13" s="36"/>
      <c r="L13" s="92"/>
    </row>
    <row r="14" spans="1:13" s="17" customFormat="1" ht="15" x14ac:dyDescent="0.25">
      <c r="B14" s="73"/>
      <c r="C14" s="73"/>
      <c r="D14" s="73"/>
      <c r="E14" s="91"/>
      <c r="F14" s="96"/>
      <c r="G14" s="47"/>
      <c r="H14" s="48"/>
      <c r="I14" s="49"/>
      <c r="J14" s="51"/>
      <c r="K14" s="36"/>
      <c r="L14" s="92"/>
    </row>
    <row r="15" spans="1:13" s="17" customFormat="1" ht="58.5" customHeight="1" x14ac:dyDescent="0.25">
      <c r="A15" s="19" t="s">
        <v>120</v>
      </c>
      <c r="B15" s="67" t="s">
        <v>117</v>
      </c>
      <c r="C15" s="68" t="s">
        <v>281</v>
      </c>
      <c r="D15" s="73">
        <f>Validierung!C15</f>
        <v>0</v>
      </c>
      <c r="E15" s="126">
        <f>Validierung!D15</f>
        <v>0</v>
      </c>
      <c r="F15" s="96">
        <f>Validierung!E15</f>
        <v>0</v>
      </c>
      <c r="G15" s="47"/>
      <c r="H15" s="169">
        <f>G16*G10</f>
        <v>7.5</v>
      </c>
      <c r="I15" s="173"/>
      <c r="J15" s="5"/>
      <c r="K15" s="36"/>
      <c r="L15" s="92"/>
    </row>
    <row r="16" spans="1:13" s="17" customFormat="1" ht="89.25" customHeight="1" x14ac:dyDescent="0.25">
      <c r="A16" s="19" t="s">
        <v>120</v>
      </c>
      <c r="B16" s="67" t="s">
        <v>118</v>
      </c>
      <c r="C16" s="68" t="s">
        <v>310</v>
      </c>
      <c r="D16" s="121">
        <f>Validierung!C16</f>
        <v>0</v>
      </c>
      <c r="E16" s="72">
        <f>Validierung!D16</f>
        <v>0</v>
      </c>
      <c r="F16" s="96">
        <f>Validierung!E16</f>
        <v>0</v>
      </c>
      <c r="G16" s="54">
        <v>0.25</v>
      </c>
      <c r="H16" s="169"/>
      <c r="I16" s="173"/>
      <c r="J16" s="30"/>
      <c r="K16" s="36"/>
      <c r="L16" s="92"/>
    </row>
    <row r="17" spans="1:13" s="17" customFormat="1" ht="57" x14ac:dyDescent="0.25">
      <c r="A17" s="19" t="s">
        <v>120</v>
      </c>
      <c r="B17" s="74"/>
      <c r="C17" s="67" t="s">
        <v>282</v>
      </c>
      <c r="D17" s="70">
        <f>Validierung!C17</f>
        <v>0</v>
      </c>
      <c r="E17" s="126">
        <f>Validierung!D17</f>
        <v>0</v>
      </c>
      <c r="F17" s="96">
        <f>Validierung!E17</f>
        <v>0</v>
      </c>
      <c r="G17" s="47"/>
      <c r="H17" s="169"/>
      <c r="I17" s="173"/>
      <c r="J17" s="40" t="s">
        <v>167</v>
      </c>
      <c r="K17" s="36"/>
      <c r="L17" s="92"/>
    </row>
    <row r="18" spans="1:13" s="17" customFormat="1" ht="45.75" customHeight="1" x14ac:dyDescent="0.25">
      <c r="A18" s="19" t="s">
        <v>120</v>
      </c>
      <c r="B18" s="67" t="s">
        <v>119</v>
      </c>
      <c r="C18" s="68" t="s">
        <v>283</v>
      </c>
      <c r="D18" s="121">
        <f>Validierung!C18</f>
        <v>0</v>
      </c>
      <c r="E18" s="72">
        <f>Validierung!D18</f>
        <v>0</v>
      </c>
      <c r="F18" s="96">
        <f>Validierung!E18</f>
        <v>0</v>
      </c>
      <c r="G18" s="47"/>
      <c r="H18" s="169"/>
      <c r="I18" s="173"/>
      <c r="J18" s="51"/>
      <c r="K18" s="36"/>
      <c r="L18" s="92"/>
    </row>
    <row r="19" spans="1:13" ht="27.6" customHeight="1" x14ac:dyDescent="0.25">
      <c r="A19" s="19" t="s">
        <v>120</v>
      </c>
      <c r="B19" s="67"/>
      <c r="C19" s="68" t="s">
        <v>50</v>
      </c>
      <c r="D19" s="70">
        <f>Validierung!C19</f>
        <v>0</v>
      </c>
      <c r="E19" s="125">
        <f>Validierung!D19</f>
        <v>0</v>
      </c>
      <c r="F19" s="69">
        <f>Validierung!E19</f>
        <v>0</v>
      </c>
      <c r="G19" s="20"/>
      <c r="H19" s="169"/>
      <c r="I19" s="173"/>
      <c r="J19" s="51"/>
      <c r="K19" s="37"/>
      <c r="L19" s="92"/>
      <c r="M19" s="17"/>
    </row>
    <row r="20" spans="1:13" x14ac:dyDescent="0.25">
      <c r="A20" s="19"/>
      <c r="B20" s="67"/>
      <c r="C20" s="68"/>
      <c r="D20" s="70"/>
      <c r="E20" s="72"/>
      <c r="F20" s="69"/>
      <c r="G20" s="20"/>
      <c r="H20" s="22"/>
      <c r="I20" s="22"/>
      <c r="J20" s="51"/>
      <c r="K20" s="37"/>
      <c r="L20" s="92"/>
      <c r="M20" s="17"/>
    </row>
    <row r="21" spans="1:13" ht="71.25" x14ac:dyDescent="0.25">
      <c r="A21" s="5" t="s">
        <v>73</v>
      </c>
      <c r="B21" s="70" t="s">
        <v>114</v>
      </c>
      <c r="C21" s="68" t="s">
        <v>268</v>
      </c>
      <c r="D21" s="132" t="str">
        <f>Validierung!C21</f>
        <v>falls zutreffend, bitte „☐“ durch „X“ ersetzen. Mehrfachauswahl möglich.
☐ Logistikmaßnahmen (weniger Transport-km)
☐ Alternative Treibstoffe (z.B. E-LKW)
☐ Umweltschonende Transportmittel (z.B. Bahn)
☐ Sonstige</v>
      </c>
      <c r="E21" s="125">
        <f>Validierung!D21</f>
        <v>0</v>
      </c>
      <c r="F21" s="69">
        <f>Validierung!E21</f>
        <v>0</v>
      </c>
      <c r="G21" s="53">
        <v>0.25</v>
      </c>
      <c r="H21" s="22">
        <f>G10*G21</f>
        <v>7.5</v>
      </c>
      <c r="I21" s="24"/>
      <c r="J21" s="19" t="s">
        <v>168</v>
      </c>
      <c r="K21" s="37"/>
      <c r="L21" s="93"/>
      <c r="M21" s="17"/>
    </row>
    <row r="22" spans="1:13" ht="15" thickBot="1" x14ac:dyDescent="0.3">
      <c r="B22" s="67"/>
      <c r="C22" s="67"/>
      <c r="D22" s="70"/>
      <c r="E22" s="72"/>
      <c r="F22" s="69"/>
      <c r="G22" s="23"/>
      <c r="H22" s="22"/>
      <c r="I22" s="22"/>
      <c r="K22" s="37"/>
      <c r="L22" s="92"/>
      <c r="M22" s="17"/>
    </row>
    <row r="23" spans="1:13" ht="15.75" thickBot="1" x14ac:dyDescent="0.3">
      <c r="A23" s="50"/>
      <c r="B23" s="127" t="s">
        <v>46</v>
      </c>
      <c r="C23" s="128"/>
      <c r="D23" s="128"/>
      <c r="E23" s="128"/>
      <c r="F23" s="129"/>
      <c r="G23" s="28">
        <v>20</v>
      </c>
      <c r="H23" s="50"/>
      <c r="I23" s="28"/>
      <c r="K23" s="37"/>
      <c r="L23" s="92"/>
      <c r="M23" s="17"/>
    </row>
    <row r="24" spans="1:13" ht="28.5" x14ac:dyDescent="0.25">
      <c r="A24" s="19" t="s">
        <v>120</v>
      </c>
      <c r="B24" s="70" t="s">
        <v>142</v>
      </c>
      <c r="C24" s="68" t="s">
        <v>69</v>
      </c>
      <c r="D24" s="132">
        <f>Validierung!C24</f>
        <v>0</v>
      </c>
      <c r="E24" s="70">
        <f>Validierung!D24</f>
        <v>0</v>
      </c>
      <c r="F24" s="75">
        <f>Validierung!E24</f>
        <v>0</v>
      </c>
      <c r="G24" s="170">
        <v>0.15</v>
      </c>
      <c r="H24" s="169">
        <f>$G$23*G24</f>
        <v>3</v>
      </c>
      <c r="I24" s="172"/>
      <c r="K24" s="37"/>
      <c r="L24" s="92"/>
      <c r="M24" s="17"/>
    </row>
    <row r="25" spans="1:13" ht="55.5" customHeight="1" x14ac:dyDescent="0.25">
      <c r="B25" s="70" t="s">
        <v>143</v>
      </c>
      <c r="C25" s="68" t="s">
        <v>70</v>
      </c>
      <c r="D25" s="132">
        <f>Validierung!C25</f>
        <v>0</v>
      </c>
      <c r="E25" s="70">
        <f>Validierung!D25</f>
        <v>0</v>
      </c>
      <c r="F25" s="75">
        <f>Validierung!E25</f>
        <v>0</v>
      </c>
      <c r="G25" s="170"/>
      <c r="H25" s="169"/>
      <c r="I25" s="172"/>
      <c r="J25" s="30" t="s">
        <v>26</v>
      </c>
      <c r="K25" s="37"/>
      <c r="L25" s="92"/>
      <c r="M25" s="17"/>
    </row>
    <row r="26" spans="1:13" s="17" customFormat="1" ht="28.5" x14ac:dyDescent="0.25">
      <c r="A26" s="5"/>
      <c r="B26" s="70"/>
      <c r="C26" s="72" t="s">
        <v>122</v>
      </c>
      <c r="D26" s="70">
        <f>Validierung!C26</f>
        <v>0</v>
      </c>
      <c r="E26" s="130">
        <f>Validierung!D26</f>
        <v>0</v>
      </c>
      <c r="F26" s="75">
        <f>Validierung!E26</f>
        <v>0</v>
      </c>
      <c r="G26" s="170"/>
      <c r="H26" s="169"/>
      <c r="I26" s="172"/>
      <c r="J26" s="30"/>
      <c r="K26" s="36"/>
      <c r="L26" s="92"/>
    </row>
    <row r="27" spans="1:13" x14ac:dyDescent="0.25">
      <c r="B27" s="70"/>
      <c r="C27" s="68"/>
      <c r="D27" s="72"/>
      <c r="E27" s="72"/>
      <c r="F27" s="75"/>
      <c r="G27" s="52"/>
      <c r="H27" s="22"/>
      <c r="I27" s="22"/>
      <c r="K27" s="37"/>
      <c r="L27" s="92"/>
      <c r="M27" s="17"/>
    </row>
    <row r="28" spans="1:13" ht="84" customHeight="1" x14ac:dyDescent="0.25">
      <c r="A28" s="19" t="s">
        <v>120</v>
      </c>
      <c r="B28" s="70" t="s">
        <v>144</v>
      </c>
      <c r="C28" s="72" t="s">
        <v>327</v>
      </c>
      <c r="D28" s="132">
        <f>Validierung!C28</f>
        <v>0</v>
      </c>
      <c r="E28" s="138" t="str">
        <f>Validierung!D28</f>
        <v>für Strom - füllen Sie Tabellenblatt Strom pro Standort aus und legen sie ggf. Ökostromzertifikate bei</v>
      </c>
      <c r="F28" s="76">
        <f>Validierung!E28</f>
        <v>0</v>
      </c>
      <c r="G28" s="170">
        <v>0.25</v>
      </c>
      <c r="H28" s="169">
        <f>$G$23*G28</f>
        <v>5</v>
      </c>
      <c r="I28" s="172"/>
      <c r="J28" s="30" t="s">
        <v>339</v>
      </c>
      <c r="K28" s="37"/>
      <c r="L28" s="92"/>
      <c r="M28" s="17"/>
    </row>
    <row r="29" spans="1:13" ht="59.45" customHeight="1" x14ac:dyDescent="0.25">
      <c r="B29" s="70" t="s">
        <v>145</v>
      </c>
      <c r="C29" s="72" t="s">
        <v>328</v>
      </c>
      <c r="D29" s="132">
        <f>Validierung!C29</f>
        <v>0</v>
      </c>
      <c r="E29" s="138" t="str">
        <f>Validierung!D29</f>
        <v xml:space="preserve">für Wärme - füllen Sie Tabellenblatt Wärme pro Standort aus </v>
      </c>
      <c r="F29" s="76">
        <f>Validierung!E29</f>
        <v>0</v>
      </c>
      <c r="G29" s="170"/>
      <c r="H29" s="169"/>
      <c r="I29" s="172"/>
      <c r="J29" s="30" t="s">
        <v>340</v>
      </c>
      <c r="K29" s="37"/>
      <c r="L29" s="92"/>
      <c r="M29" s="17"/>
    </row>
    <row r="30" spans="1:13" ht="42.75" x14ac:dyDescent="0.25">
      <c r="B30" s="70" t="s">
        <v>146</v>
      </c>
      <c r="C30" s="72" t="s">
        <v>271</v>
      </c>
      <c r="D30" s="5">
        <f>Validierung!C30</f>
        <v>0</v>
      </c>
      <c r="E30" s="138" t="str">
        <f>Validierung!D30</f>
        <v>Tabelle ausfüllen (Blatt:Tabellen): externer Hersteller</v>
      </c>
      <c r="F30" s="76">
        <f>Validierung!E30</f>
        <v>0</v>
      </c>
      <c r="G30" s="170"/>
      <c r="H30" s="169"/>
      <c r="I30" s="172"/>
      <c r="K30" s="37"/>
      <c r="L30" s="92"/>
      <c r="M30" s="17"/>
    </row>
    <row r="31" spans="1:13" x14ac:dyDescent="0.25">
      <c r="B31" s="70"/>
      <c r="C31" s="72"/>
      <c r="D31" s="72"/>
      <c r="E31" s="72"/>
      <c r="F31" s="69"/>
      <c r="G31" s="52"/>
      <c r="H31" s="22"/>
      <c r="I31" s="22"/>
      <c r="K31" s="37"/>
      <c r="L31" s="92"/>
      <c r="M31" s="17"/>
    </row>
    <row r="32" spans="1:13" ht="99.75" customHeight="1" x14ac:dyDescent="0.25">
      <c r="A32" s="19" t="s">
        <v>123</v>
      </c>
      <c r="B32" s="70" t="s">
        <v>121</v>
      </c>
      <c r="C32" s="68" t="s">
        <v>125</v>
      </c>
      <c r="D32" s="121">
        <f>Validierung!C32</f>
        <v>0</v>
      </c>
      <c r="E32" s="30">
        <f>Validierung!D32</f>
        <v>0</v>
      </c>
      <c r="F32" s="75">
        <f>Validierung!E32</f>
        <v>0</v>
      </c>
      <c r="G32" s="52">
        <v>0.1</v>
      </c>
      <c r="H32" s="22">
        <f>G32*$G$23</f>
        <v>2</v>
      </c>
      <c r="I32" s="24"/>
      <c r="J32" s="30" t="s">
        <v>150</v>
      </c>
      <c r="K32" s="37"/>
      <c r="L32" s="92"/>
      <c r="M32" s="17"/>
    </row>
    <row r="33" spans="1:13" ht="40.5" customHeight="1" x14ac:dyDescent="0.25">
      <c r="B33" s="70"/>
      <c r="C33" s="68" t="s">
        <v>260</v>
      </c>
      <c r="D33" s="72">
        <f>Validierung!C33</f>
        <v>0</v>
      </c>
      <c r="E33" s="131">
        <f>Validierung!D33</f>
        <v>0</v>
      </c>
      <c r="F33" s="75">
        <f>Validierung!E33</f>
        <v>0</v>
      </c>
      <c r="G33" s="52"/>
      <c r="H33" s="22"/>
      <c r="I33" s="22"/>
      <c r="J33" s="51"/>
      <c r="K33" s="37"/>
      <c r="L33" s="92"/>
      <c r="M33" s="17"/>
    </row>
    <row r="34" spans="1:13" ht="87.95" customHeight="1" x14ac:dyDescent="0.25">
      <c r="A34" s="19" t="s">
        <v>123</v>
      </c>
      <c r="B34" s="70" t="s">
        <v>147</v>
      </c>
      <c r="C34" s="68" t="s">
        <v>127</v>
      </c>
      <c r="D34" s="121">
        <f>Validierung!C34</f>
        <v>0</v>
      </c>
      <c r="E34" s="30">
        <f>Validierung!D34</f>
        <v>0</v>
      </c>
      <c r="F34" s="76">
        <f>Validierung!E34</f>
        <v>0</v>
      </c>
      <c r="G34" s="52">
        <v>0.1</v>
      </c>
      <c r="H34" s="22">
        <f>G34*$G$23</f>
        <v>2</v>
      </c>
      <c r="I34" s="24"/>
      <c r="J34" s="30" t="s">
        <v>150</v>
      </c>
      <c r="K34" s="37"/>
      <c r="L34" s="92"/>
      <c r="M34" s="17"/>
    </row>
    <row r="35" spans="1:13" x14ac:dyDescent="0.25">
      <c r="B35" s="70"/>
      <c r="C35" s="68" t="s">
        <v>260</v>
      </c>
      <c r="D35" s="72">
        <f>Validierung!C35</f>
        <v>0</v>
      </c>
      <c r="E35" s="131">
        <f>Validierung!D35</f>
        <v>0</v>
      </c>
      <c r="F35" s="75">
        <f>Validierung!E35</f>
        <v>0</v>
      </c>
      <c r="G35" s="52"/>
      <c r="H35" s="22"/>
      <c r="I35" s="22"/>
      <c r="J35" s="51"/>
      <c r="K35" s="37"/>
      <c r="L35" s="92"/>
      <c r="M35" s="17"/>
    </row>
    <row r="36" spans="1:13" x14ac:dyDescent="0.25">
      <c r="B36" s="70"/>
      <c r="C36" s="68"/>
      <c r="D36" s="72"/>
      <c r="E36" s="70"/>
      <c r="F36" s="75"/>
      <c r="G36" s="52"/>
      <c r="H36" s="22"/>
      <c r="I36" s="22"/>
      <c r="J36" s="51"/>
      <c r="K36" s="37"/>
      <c r="L36" s="92"/>
      <c r="M36" s="17"/>
    </row>
    <row r="37" spans="1:13" ht="114.6" customHeight="1" x14ac:dyDescent="0.25">
      <c r="A37" s="19" t="s">
        <v>123</v>
      </c>
      <c r="B37" s="70" t="s">
        <v>124</v>
      </c>
      <c r="C37" s="68" t="s">
        <v>129</v>
      </c>
      <c r="D37" s="121">
        <f>Validierung!C37</f>
        <v>0</v>
      </c>
      <c r="E37" s="30">
        <f>Validierung!D37</f>
        <v>0</v>
      </c>
      <c r="F37" s="75">
        <f>Validierung!E37</f>
        <v>0</v>
      </c>
      <c r="G37" s="52">
        <v>0.1</v>
      </c>
      <c r="H37" s="22">
        <f>G37*$G$23</f>
        <v>2</v>
      </c>
      <c r="I37" s="24"/>
      <c r="J37" s="30" t="s">
        <v>150</v>
      </c>
      <c r="K37" s="37"/>
      <c r="L37" s="92"/>
      <c r="M37" s="17"/>
    </row>
    <row r="38" spans="1:13" ht="36" customHeight="1" x14ac:dyDescent="0.25">
      <c r="B38" s="70"/>
      <c r="C38" s="68" t="s">
        <v>260</v>
      </c>
      <c r="D38" s="72">
        <f>Validierung!C38</f>
        <v>0</v>
      </c>
      <c r="E38" s="131">
        <f>Validierung!D38</f>
        <v>0</v>
      </c>
      <c r="F38" s="75">
        <f>Validierung!E38</f>
        <v>0</v>
      </c>
      <c r="G38" s="52"/>
      <c r="H38" s="22"/>
      <c r="I38" s="22"/>
      <c r="K38" s="37"/>
      <c r="L38" s="92"/>
      <c r="M38" s="17"/>
    </row>
    <row r="39" spans="1:13" ht="81" customHeight="1" x14ac:dyDescent="0.25">
      <c r="A39" s="19" t="s">
        <v>123</v>
      </c>
      <c r="B39" s="70" t="s">
        <v>126</v>
      </c>
      <c r="C39" s="68" t="s">
        <v>131</v>
      </c>
      <c r="D39" s="121">
        <f>Validierung!C39</f>
        <v>0</v>
      </c>
      <c r="E39" s="30">
        <f>Validierung!D39</f>
        <v>0</v>
      </c>
      <c r="F39" s="75">
        <f>Validierung!E39</f>
        <v>0</v>
      </c>
      <c r="G39" s="52">
        <v>0.1</v>
      </c>
      <c r="H39" s="22">
        <f>G39*$G$23</f>
        <v>2</v>
      </c>
      <c r="I39" s="24"/>
      <c r="J39" s="30" t="s">
        <v>150</v>
      </c>
      <c r="K39" s="37"/>
      <c r="L39" s="92"/>
      <c r="M39" s="17"/>
    </row>
    <row r="40" spans="1:13" ht="35.1" customHeight="1" x14ac:dyDescent="0.25">
      <c r="B40" s="70"/>
      <c r="C40" s="68" t="s">
        <v>260</v>
      </c>
      <c r="D40" s="72">
        <f>Validierung!C40</f>
        <v>0</v>
      </c>
      <c r="E40" s="131">
        <f>Validierung!D40</f>
        <v>0</v>
      </c>
      <c r="F40" s="75">
        <f>Validierung!E40</f>
        <v>0</v>
      </c>
      <c r="G40" s="52"/>
      <c r="H40" s="22"/>
      <c r="I40" s="22"/>
      <c r="J40" s="51"/>
      <c r="K40" s="37"/>
      <c r="L40" s="92"/>
      <c r="M40" s="17"/>
    </row>
    <row r="41" spans="1:13" ht="71.25" x14ac:dyDescent="0.25">
      <c r="A41" s="19" t="s">
        <v>123</v>
      </c>
      <c r="B41" s="70" t="s">
        <v>128</v>
      </c>
      <c r="C41" s="68" t="s">
        <v>303</v>
      </c>
      <c r="D41" s="121">
        <f>Validierung!C41</f>
        <v>0</v>
      </c>
      <c r="E41" s="77">
        <f>Validierung!D41</f>
        <v>0</v>
      </c>
      <c r="F41" s="76" t="str">
        <f>Validierung!E41</f>
        <v>Fußabdruck</v>
      </c>
      <c r="G41" s="170">
        <v>0.2</v>
      </c>
      <c r="H41" s="169">
        <f>G41*$G$23</f>
        <v>4</v>
      </c>
      <c r="I41" s="172"/>
      <c r="J41" s="30" t="s">
        <v>151</v>
      </c>
      <c r="K41" s="37"/>
      <c r="L41" s="92"/>
      <c r="M41" s="17"/>
    </row>
    <row r="42" spans="1:13" x14ac:dyDescent="0.25">
      <c r="A42" s="19"/>
      <c r="B42" s="68" t="s">
        <v>148</v>
      </c>
      <c r="C42" s="68" t="s">
        <v>134</v>
      </c>
      <c r="D42" s="68">
        <f>Validierung!C42</f>
        <v>0</v>
      </c>
      <c r="E42" s="131">
        <f>Validierung!D42</f>
        <v>0</v>
      </c>
      <c r="F42" s="76">
        <f>Validierung!E42</f>
        <v>0</v>
      </c>
      <c r="G42" s="170"/>
      <c r="H42" s="169"/>
      <c r="I42" s="172"/>
      <c r="J42" s="19"/>
      <c r="K42" s="37"/>
      <c r="L42" s="92"/>
      <c r="M42" s="17"/>
    </row>
    <row r="43" spans="1:13" ht="15" thickBot="1" x14ac:dyDescent="0.3">
      <c r="A43" s="19"/>
      <c r="B43" s="68" t="s">
        <v>149</v>
      </c>
      <c r="C43" s="68" t="s">
        <v>135</v>
      </c>
      <c r="D43" s="121">
        <f>Validierung!C43</f>
        <v>0</v>
      </c>
      <c r="E43" s="131">
        <f>Validierung!D43</f>
        <v>0</v>
      </c>
      <c r="F43" s="76">
        <f>Validierung!E43</f>
        <v>0</v>
      </c>
      <c r="G43" s="170"/>
      <c r="H43" s="169"/>
      <c r="I43" s="172"/>
      <c r="J43" s="19"/>
      <c r="K43" s="37"/>
      <c r="L43" s="92"/>
      <c r="M43" s="17"/>
    </row>
    <row r="44" spans="1:13" ht="15.75" thickBot="1" x14ac:dyDescent="0.3">
      <c r="A44" s="50"/>
      <c r="B44" s="127" t="s">
        <v>47</v>
      </c>
      <c r="C44" s="128"/>
      <c r="D44" s="128"/>
      <c r="E44" s="128"/>
      <c r="F44" s="129"/>
      <c r="G44" s="28">
        <v>15</v>
      </c>
      <c r="H44" s="50"/>
      <c r="I44" s="28"/>
      <c r="K44" s="37"/>
      <c r="L44" s="92"/>
      <c r="M44" s="17"/>
    </row>
    <row r="45" spans="1:13" ht="99.75" x14ac:dyDescent="0.25">
      <c r="A45" s="19" t="s">
        <v>123</v>
      </c>
      <c r="B45" s="70" t="s">
        <v>130</v>
      </c>
      <c r="C45" s="68" t="s">
        <v>153</v>
      </c>
      <c r="D45" s="132" t="str">
        <f>Validierung!C45</f>
        <v>falls zutreffend, bitte „☐“ durch „X“ ersetzen. Mehrfachauswahl möglich.
☐ Mehrwegverpackung
☐ Gewichtsreduktion
☐ Materialien-tausch
☐ Einsatz recyclbarer Materialen
☐ Maßnahmen zur Reduktion der Umverpackung
☐ Andere Maßnahmen</v>
      </c>
      <c r="E45" s="70">
        <f>Validierung!D45</f>
        <v>0</v>
      </c>
      <c r="F45" s="69">
        <f>Validierung!E45</f>
        <v>0</v>
      </c>
      <c r="G45" s="170">
        <v>0.5</v>
      </c>
      <c r="H45" s="169">
        <f>$G$44*G45</f>
        <v>7.5</v>
      </c>
      <c r="I45" s="172"/>
      <c r="J45" s="30" t="s">
        <v>164</v>
      </c>
      <c r="K45" s="37"/>
      <c r="L45" s="93"/>
      <c r="M45" s="17"/>
    </row>
    <row r="46" spans="1:13" x14ac:dyDescent="0.25">
      <c r="B46" s="70"/>
      <c r="C46" s="68" t="s">
        <v>154</v>
      </c>
      <c r="D46" s="72">
        <f>Validierung!C46</f>
        <v>0</v>
      </c>
      <c r="E46" s="131">
        <f>Validierung!D46</f>
        <v>0</v>
      </c>
      <c r="F46" s="69">
        <f>Validierung!E46</f>
        <v>0</v>
      </c>
      <c r="G46" s="170"/>
      <c r="H46" s="169"/>
      <c r="I46" s="172"/>
      <c r="J46" s="51"/>
      <c r="K46" s="37"/>
      <c r="L46" s="92"/>
      <c r="M46" s="17"/>
    </row>
    <row r="47" spans="1:13" x14ac:dyDescent="0.25">
      <c r="B47" s="70"/>
      <c r="C47" s="68"/>
      <c r="D47" s="72"/>
      <c r="E47" s="70"/>
      <c r="F47" s="69"/>
      <c r="G47" s="52"/>
      <c r="H47" s="22"/>
      <c r="I47" s="22"/>
      <c r="J47" s="51"/>
      <c r="K47" s="37"/>
      <c r="L47" s="92"/>
      <c r="M47" s="17"/>
    </row>
    <row r="48" spans="1:13" s="17" customFormat="1" ht="42.75" x14ac:dyDescent="0.25">
      <c r="A48" s="19" t="s">
        <v>120</v>
      </c>
      <c r="B48" s="70" t="s">
        <v>132</v>
      </c>
      <c r="C48" s="68" t="s">
        <v>156</v>
      </c>
      <c r="D48" s="121">
        <f>Validierung!C48</f>
        <v>0</v>
      </c>
      <c r="E48" s="131">
        <f>Validierung!D48</f>
        <v>0</v>
      </c>
      <c r="F48" s="96">
        <f>Validierung!E48</f>
        <v>0</v>
      </c>
      <c r="G48" s="52">
        <v>0.1</v>
      </c>
      <c r="H48" s="169">
        <f>$G$44*G48</f>
        <v>1.5</v>
      </c>
      <c r="I48" s="24"/>
      <c r="J48" s="30" t="s">
        <v>343</v>
      </c>
      <c r="K48" s="36"/>
      <c r="L48" s="92"/>
    </row>
    <row r="49" spans="1:13" x14ac:dyDescent="0.25">
      <c r="B49" s="70"/>
      <c r="C49" s="68"/>
      <c r="D49" s="72"/>
      <c r="E49" s="70"/>
      <c r="F49" s="69"/>
      <c r="G49" s="52"/>
      <c r="H49" s="169"/>
      <c r="I49" s="22"/>
      <c r="J49" s="51"/>
      <c r="K49" s="37"/>
      <c r="L49" s="92"/>
      <c r="M49" s="17"/>
    </row>
    <row r="50" spans="1:13" ht="71.25" x14ac:dyDescent="0.25">
      <c r="A50" s="19" t="s">
        <v>120</v>
      </c>
      <c r="B50" s="70" t="s">
        <v>152</v>
      </c>
      <c r="C50" s="68" t="s">
        <v>329</v>
      </c>
      <c r="D50" s="5">
        <f>Validierung!C50</f>
        <v>0</v>
      </c>
      <c r="E50" s="138" t="str">
        <f>Validierung!D50</f>
        <v>Tabelle ausfüllen (Blatt:Tabellen): Produkt</v>
      </c>
      <c r="F50" s="69">
        <f>Validierung!E50</f>
        <v>0</v>
      </c>
      <c r="G50" s="52">
        <v>0.1</v>
      </c>
      <c r="H50" s="169">
        <f>$G$44*G50</f>
        <v>1.5</v>
      </c>
      <c r="I50" s="24"/>
      <c r="J50" s="30" t="s">
        <v>348</v>
      </c>
      <c r="K50" s="37"/>
      <c r="L50" s="92"/>
      <c r="M50" s="17"/>
    </row>
    <row r="51" spans="1:13" x14ac:dyDescent="0.25">
      <c r="B51" s="70"/>
      <c r="C51" s="68"/>
      <c r="D51" s="72"/>
      <c r="E51" s="70"/>
      <c r="F51" s="69"/>
      <c r="G51" s="52"/>
      <c r="H51" s="169"/>
      <c r="I51" s="22"/>
      <c r="J51" s="51"/>
      <c r="K51" s="37"/>
      <c r="L51" s="92"/>
      <c r="M51" s="17"/>
    </row>
    <row r="52" spans="1:13" ht="42.75" x14ac:dyDescent="0.25">
      <c r="A52" s="19" t="s">
        <v>120</v>
      </c>
      <c r="B52" s="70" t="s">
        <v>155</v>
      </c>
      <c r="C52" s="68" t="s">
        <v>160</v>
      </c>
      <c r="D52" s="121">
        <f>Validierung!C52</f>
        <v>0</v>
      </c>
      <c r="E52" s="70">
        <f>Validierung!D52</f>
        <v>0</v>
      </c>
      <c r="F52" s="69">
        <f>Validierung!E52</f>
        <v>0</v>
      </c>
      <c r="G52" s="52">
        <v>0.2</v>
      </c>
      <c r="H52" s="169">
        <f>$G$44*G52</f>
        <v>3</v>
      </c>
      <c r="I52" s="24"/>
      <c r="J52" s="30" t="s">
        <v>166</v>
      </c>
      <c r="K52" s="37"/>
      <c r="L52" s="93"/>
      <c r="M52" s="17"/>
    </row>
    <row r="53" spans="1:13" ht="28.5" x14ac:dyDescent="0.25">
      <c r="B53" s="70"/>
      <c r="C53" s="68" t="s">
        <v>161</v>
      </c>
      <c r="D53" s="72">
        <f>Validierung!C53</f>
        <v>0</v>
      </c>
      <c r="E53" s="131">
        <f>Validierung!D53</f>
        <v>0</v>
      </c>
      <c r="F53" s="69">
        <f>Validierung!E53</f>
        <v>0</v>
      </c>
      <c r="G53" s="52"/>
      <c r="H53" s="169"/>
      <c r="I53" s="22"/>
      <c r="J53" s="51"/>
      <c r="K53" s="37"/>
      <c r="L53" s="92"/>
      <c r="M53" s="17"/>
    </row>
    <row r="54" spans="1:13" ht="57" x14ac:dyDescent="0.25">
      <c r="A54" s="19" t="s">
        <v>120</v>
      </c>
      <c r="B54" s="70" t="s">
        <v>157</v>
      </c>
      <c r="C54" s="68" t="s">
        <v>163</v>
      </c>
      <c r="D54" s="132" t="str">
        <f>Validierung!C54</f>
        <v>falls zutreffend, bitte „☐“ durch „X“ ersetzen. Mehrfachauswahl möglich.
☐ Information über Mehrwegsystem
☐ Richtigen Umgang mit der Verpackung (Mülltrennung,Recycling..)
☐ Andere Maßnahmen</v>
      </c>
      <c r="E54" s="131">
        <f>Validierung!D54</f>
        <v>0</v>
      </c>
      <c r="F54" s="69">
        <f>Validierung!E54</f>
        <v>0</v>
      </c>
      <c r="G54" s="52">
        <v>0.1</v>
      </c>
      <c r="H54" s="169">
        <f>$G$44*G54</f>
        <v>1.5</v>
      </c>
      <c r="I54" s="24"/>
      <c r="J54" s="30" t="s">
        <v>166</v>
      </c>
      <c r="K54" s="37"/>
      <c r="L54" s="92"/>
      <c r="M54" s="17"/>
    </row>
    <row r="55" spans="1:13" ht="15" thickBot="1" x14ac:dyDescent="0.3">
      <c r="B55" s="67"/>
      <c r="C55" s="67"/>
      <c r="D55" s="70"/>
      <c r="E55" s="72"/>
      <c r="F55" s="69"/>
      <c r="G55" s="23"/>
      <c r="H55" s="169"/>
      <c r="I55" s="22"/>
      <c r="K55" s="37"/>
      <c r="L55" s="92"/>
      <c r="M55" s="17"/>
    </row>
    <row r="56" spans="1:13" ht="15.75" thickBot="1" x14ac:dyDescent="0.3">
      <c r="A56" s="50"/>
      <c r="B56" s="127" t="s">
        <v>14</v>
      </c>
      <c r="C56" s="128"/>
      <c r="D56" s="128"/>
      <c r="E56" s="128"/>
      <c r="F56" s="129"/>
      <c r="G56" s="28">
        <v>5</v>
      </c>
      <c r="H56" s="50"/>
      <c r="I56" s="50"/>
      <c r="K56" s="37"/>
      <c r="L56" s="92"/>
      <c r="M56" s="17"/>
    </row>
    <row r="57" spans="1:13" ht="28.5" x14ac:dyDescent="0.25">
      <c r="A57" s="19" t="s">
        <v>120</v>
      </c>
      <c r="B57" s="70" t="s">
        <v>159</v>
      </c>
      <c r="C57" s="68" t="s">
        <v>333</v>
      </c>
      <c r="D57" s="70">
        <f>Validierung!C57</f>
        <v>0</v>
      </c>
      <c r="E57" s="131">
        <f>Validierung!D57</f>
        <v>0</v>
      </c>
      <c r="F57" s="69">
        <f>Validierung!E57</f>
        <v>0</v>
      </c>
      <c r="G57" s="53">
        <v>0.25</v>
      </c>
      <c r="H57" s="22">
        <f>$G$56*G57</f>
        <v>1.25</v>
      </c>
      <c r="I57" s="24"/>
      <c r="J57" s="30" t="s">
        <v>165</v>
      </c>
      <c r="K57" s="37"/>
      <c r="L57" s="92"/>
      <c r="M57" s="17"/>
    </row>
    <row r="58" spans="1:13" x14ac:dyDescent="0.25">
      <c r="B58" s="70"/>
      <c r="C58" s="78"/>
      <c r="D58" s="79"/>
      <c r="E58" s="70"/>
      <c r="F58" s="69"/>
      <c r="G58" s="23"/>
      <c r="H58" s="22"/>
      <c r="I58" s="22"/>
      <c r="J58" s="51"/>
      <c r="K58" s="37"/>
      <c r="L58" s="92"/>
      <c r="M58" s="17"/>
    </row>
    <row r="59" spans="1:13" s="17" customFormat="1" ht="57" x14ac:dyDescent="0.25">
      <c r="A59" s="19" t="s">
        <v>120</v>
      </c>
      <c r="B59" s="70" t="s">
        <v>189</v>
      </c>
      <c r="C59" s="68" t="s">
        <v>184</v>
      </c>
      <c r="D59" s="132">
        <f>Validierung!C59</f>
        <v>0</v>
      </c>
      <c r="E59" s="70">
        <f>Validierung!D59</f>
        <v>0</v>
      </c>
      <c r="F59" s="69">
        <f>Validierung!E59</f>
        <v>0</v>
      </c>
      <c r="G59" s="53">
        <v>0.25</v>
      </c>
      <c r="H59" s="22">
        <f>$G$56*G59</f>
        <v>1.25</v>
      </c>
      <c r="I59" s="24"/>
      <c r="J59" s="30" t="s">
        <v>188</v>
      </c>
      <c r="K59" s="36"/>
      <c r="L59" s="92"/>
    </row>
    <row r="60" spans="1:13" x14ac:dyDescent="0.25">
      <c r="B60" s="70"/>
      <c r="C60" s="68"/>
      <c r="D60" s="72"/>
      <c r="E60" s="70"/>
      <c r="F60" s="69"/>
      <c r="G60" s="23"/>
      <c r="H60" s="22"/>
      <c r="I60" s="22"/>
      <c r="J60" s="51"/>
      <c r="K60" s="37"/>
      <c r="L60" s="92"/>
      <c r="M60" s="17"/>
    </row>
    <row r="61" spans="1:13" ht="71.25" x14ac:dyDescent="0.25">
      <c r="A61" s="19" t="s">
        <v>123</v>
      </c>
      <c r="B61" s="70" t="s">
        <v>162</v>
      </c>
      <c r="C61" s="68" t="s">
        <v>186</v>
      </c>
      <c r="D61" s="132" t="str">
        <f>Validierung!C61</f>
        <v>falls zutreffend, bitte „☐“ durch „X“ ersetzen. Mehrfachauswahl möglich.
☐ Logistikmaßnahmen (weniger Transport-km)
☐ Alternative Treibstoffe (z.B. E-LKW)
☐ Umweltschonende Transportmittel (z.B. Bahn)
☐ Sonstige</v>
      </c>
      <c r="E61" s="131">
        <f>Validierung!D61</f>
        <v>0</v>
      </c>
      <c r="F61" s="69">
        <f>Validierung!E61</f>
        <v>0</v>
      </c>
      <c r="G61" s="53">
        <v>0.5</v>
      </c>
      <c r="H61" s="22">
        <f>$G$56*G61</f>
        <v>2.5</v>
      </c>
      <c r="I61" s="24"/>
      <c r="J61" s="19" t="s">
        <v>168</v>
      </c>
      <c r="K61" s="37"/>
      <c r="L61" s="93"/>
      <c r="M61" s="17"/>
    </row>
    <row r="62" spans="1:13" ht="15" thickBot="1" x14ac:dyDescent="0.3">
      <c r="B62" s="67"/>
      <c r="C62" s="67"/>
      <c r="D62" s="70"/>
      <c r="E62" s="72"/>
      <c r="F62" s="69"/>
      <c r="G62" s="23"/>
      <c r="H62" s="22"/>
      <c r="I62" s="22"/>
      <c r="K62" s="37"/>
      <c r="L62" s="92"/>
      <c r="M62" s="17"/>
    </row>
    <row r="63" spans="1:13" ht="15.75" thickBot="1" x14ac:dyDescent="0.3">
      <c r="A63" s="50"/>
      <c r="B63" s="127" t="s">
        <v>25</v>
      </c>
      <c r="C63" s="128"/>
      <c r="D63" s="128">
        <f>Validierung!C63</f>
        <v>0</v>
      </c>
      <c r="E63" s="128">
        <f>Validierung!D63</f>
        <v>0</v>
      </c>
      <c r="F63" s="129">
        <f>Validierung!E63</f>
        <v>0</v>
      </c>
      <c r="G63" s="28">
        <v>5</v>
      </c>
      <c r="H63" s="50"/>
      <c r="I63" s="50"/>
      <c r="J63" s="40"/>
      <c r="L63" s="92"/>
      <c r="M63" s="17"/>
    </row>
    <row r="64" spans="1:13" ht="85.5" x14ac:dyDescent="0.25">
      <c r="A64" s="19" t="s">
        <v>120</v>
      </c>
      <c r="B64" s="67" t="s">
        <v>183</v>
      </c>
      <c r="C64" s="80" t="s">
        <v>109</v>
      </c>
      <c r="D64" s="132" t="str">
        <f>Validierung!C64</f>
        <v>falls zutreffend, bitte „☐“ durch „X“ ersetzen. Mehrfachauswahl möglich.
☐ Ja, in einer Bedienungsanleitung
☐ Ja, Aufschrift am Produkt
☐ Ja, auf unserer homepage
☐ Sonstige (bitte erläutern)
☐ Nein</v>
      </c>
      <c r="E64" s="125">
        <f>Validierung!D64</f>
        <v>0</v>
      </c>
      <c r="F64" s="69">
        <f>Validierung!E64</f>
        <v>0</v>
      </c>
      <c r="G64" s="53">
        <v>0.2</v>
      </c>
      <c r="H64" s="22">
        <f>$G$63*G64</f>
        <v>1</v>
      </c>
      <c r="I64" s="24"/>
      <c r="J64" s="40" t="s">
        <v>198</v>
      </c>
      <c r="L64" s="93"/>
      <c r="M64" s="17"/>
    </row>
    <row r="65" spans="1:16" x14ac:dyDescent="0.25">
      <c r="B65" s="67"/>
      <c r="C65" s="67"/>
      <c r="D65" s="70"/>
      <c r="E65" s="72"/>
      <c r="F65" s="69"/>
      <c r="G65" s="23"/>
      <c r="H65" s="22"/>
      <c r="I65" s="22"/>
      <c r="J65" s="40"/>
      <c r="L65" s="92"/>
      <c r="M65" s="17"/>
    </row>
    <row r="66" spans="1:16" ht="68.099999999999994" customHeight="1" x14ac:dyDescent="0.25">
      <c r="A66" s="19" t="s">
        <v>120</v>
      </c>
      <c r="B66" s="67" t="s">
        <v>185</v>
      </c>
      <c r="C66" s="80" t="s">
        <v>0</v>
      </c>
      <c r="D66" s="132">
        <f>Validierung!C66</f>
        <v>0</v>
      </c>
      <c r="E66" s="72">
        <f>Validierung!D66</f>
        <v>0</v>
      </c>
      <c r="F66" s="69">
        <f>Validierung!E66</f>
        <v>0</v>
      </c>
      <c r="G66" s="53">
        <v>0.2</v>
      </c>
      <c r="H66" s="22">
        <f t="shared" ref="H66:H72" si="0">$G$63*G66</f>
        <v>1</v>
      </c>
      <c r="I66" s="24"/>
      <c r="J66" s="40" t="s">
        <v>201</v>
      </c>
      <c r="L66" s="92"/>
      <c r="M66" s="17"/>
    </row>
    <row r="67" spans="1:16" ht="55.5" customHeight="1" x14ac:dyDescent="0.25">
      <c r="A67" s="19" t="s">
        <v>120</v>
      </c>
      <c r="B67" s="67"/>
      <c r="C67" s="80" t="s">
        <v>261</v>
      </c>
      <c r="D67" s="70">
        <f>Validierung!C67</f>
        <v>0</v>
      </c>
      <c r="E67" s="125">
        <f>Validierung!D67</f>
        <v>0</v>
      </c>
      <c r="F67" s="69">
        <f>Validierung!E67</f>
        <v>0</v>
      </c>
      <c r="G67" s="20"/>
      <c r="H67" s="22"/>
      <c r="I67" s="22"/>
      <c r="J67" s="40"/>
      <c r="L67" s="92"/>
      <c r="M67" s="17"/>
    </row>
    <row r="68" spans="1:16" ht="66.599999999999994" customHeight="1" x14ac:dyDescent="0.25">
      <c r="A68" s="19" t="s">
        <v>120</v>
      </c>
      <c r="B68" s="67" t="s">
        <v>192</v>
      </c>
      <c r="C68" s="80" t="s">
        <v>111</v>
      </c>
      <c r="D68" s="132">
        <f>Validierung!C68</f>
        <v>0</v>
      </c>
      <c r="E68" s="125">
        <f>Validierung!D68</f>
        <v>0</v>
      </c>
      <c r="F68" s="69">
        <f>Validierung!E68</f>
        <v>0</v>
      </c>
      <c r="G68" s="53">
        <v>0.2</v>
      </c>
      <c r="H68" s="22">
        <f t="shared" si="0"/>
        <v>1</v>
      </c>
      <c r="I68" s="24"/>
      <c r="J68" s="40" t="s">
        <v>199</v>
      </c>
      <c r="L68" s="92"/>
      <c r="M68" s="17"/>
    </row>
    <row r="69" spans="1:16" x14ac:dyDescent="0.25">
      <c r="B69" s="67"/>
      <c r="C69" s="67"/>
      <c r="D69" s="70"/>
      <c r="E69" s="72"/>
      <c r="F69" s="69"/>
      <c r="G69" s="20"/>
      <c r="H69" s="22"/>
      <c r="I69" s="22"/>
      <c r="J69" s="40"/>
      <c r="L69" s="92"/>
      <c r="M69" s="17"/>
    </row>
    <row r="70" spans="1:16" ht="28.5" x14ac:dyDescent="0.25">
      <c r="A70" s="19" t="s">
        <v>123</v>
      </c>
      <c r="B70" s="67" t="s">
        <v>191</v>
      </c>
      <c r="C70" s="80" t="s">
        <v>1</v>
      </c>
      <c r="D70" s="132">
        <f>Validierung!C70</f>
        <v>0</v>
      </c>
      <c r="E70" s="125">
        <f>Validierung!D70</f>
        <v>0</v>
      </c>
      <c r="F70" s="69"/>
      <c r="G70" s="53">
        <v>0.2</v>
      </c>
      <c r="H70" s="22">
        <f t="shared" si="0"/>
        <v>1</v>
      </c>
      <c r="I70" s="24"/>
      <c r="J70" s="40" t="s">
        <v>199</v>
      </c>
      <c r="L70" s="92"/>
      <c r="M70" s="17"/>
    </row>
    <row r="71" spans="1:16" x14ac:dyDescent="0.25">
      <c r="B71" s="67"/>
      <c r="C71" s="67"/>
      <c r="D71" s="70"/>
      <c r="E71" s="72"/>
      <c r="F71" s="69"/>
      <c r="G71" s="20"/>
      <c r="H71" s="22"/>
      <c r="I71" s="22"/>
      <c r="J71" s="40"/>
      <c r="L71" s="92"/>
      <c r="M71" s="17"/>
    </row>
    <row r="72" spans="1:16" ht="28.5" x14ac:dyDescent="0.25">
      <c r="A72" s="19" t="s">
        <v>120</v>
      </c>
      <c r="B72" s="67" t="s">
        <v>190</v>
      </c>
      <c r="C72" s="80" t="s">
        <v>110</v>
      </c>
      <c r="D72" s="132">
        <f>Validierung!C72</f>
        <v>0</v>
      </c>
      <c r="E72" s="125">
        <f>Validierung!D72</f>
        <v>0</v>
      </c>
      <c r="F72" s="69"/>
      <c r="G72" s="53">
        <v>0.2</v>
      </c>
      <c r="H72" s="22">
        <f t="shared" si="0"/>
        <v>1</v>
      </c>
      <c r="I72" s="24"/>
      <c r="J72" s="40" t="s">
        <v>199</v>
      </c>
      <c r="L72" s="92"/>
      <c r="M72" s="17"/>
    </row>
    <row r="73" spans="1:16" ht="15" thickBot="1" x14ac:dyDescent="0.3">
      <c r="A73" s="25"/>
      <c r="B73" s="81"/>
      <c r="C73" s="81"/>
      <c r="D73" s="82"/>
      <c r="E73" s="83"/>
      <c r="F73" s="84"/>
      <c r="G73" s="26"/>
      <c r="H73" s="27"/>
      <c r="I73" s="27"/>
      <c r="J73" s="40"/>
      <c r="L73" s="92"/>
      <c r="M73" s="17"/>
    </row>
    <row r="74" spans="1:16" s="17" customFormat="1" ht="20.100000000000001" customHeight="1" thickTop="1" x14ac:dyDescent="0.25">
      <c r="B74" s="38"/>
      <c r="C74" s="38"/>
      <c r="D74" s="35"/>
      <c r="E74" s="40"/>
      <c r="F74" s="40"/>
      <c r="G74" s="35" t="s">
        <v>15</v>
      </c>
      <c r="H74" s="39">
        <f>SUM(H2:H73)</f>
        <v>100</v>
      </c>
      <c r="I74" s="39">
        <f>SUM(I4:I73)</f>
        <v>0</v>
      </c>
      <c r="J74" s="32"/>
      <c r="K74" s="34"/>
      <c r="L74" s="92"/>
    </row>
    <row r="75" spans="1:16" ht="15" x14ac:dyDescent="0.25">
      <c r="B75" s="38"/>
      <c r="C75" s="38"/>
      <c r="D75" s="35"/>
      <c r="E75" s="40"/>
      <c r="F75" s="40"/>
      <c r="G75" s="37"/>
      <c r="H75" s="39"/>
      <c r="I75" s="41"/>
      <c r="J75" s="19"/>
      <c r="L75" s="92"/>
      <c r="M75" s="17"/>
    </row>
    <row r="76" spans="1:16" x14ac:dyDescent="0.25">
      <c r="B76" s="38"/>
      <c r="C76" s="38"/>
      <c r="D76" s="35"/>
      <c r="E76" s="40"/>
      <c r="F76" s="40"/>
      <c r="G76" s="35"/>
      <c r="H76" s="35"/>
      <c r="I76" s="35"/>
      <c r="J76" s="31"/>
      <c r="L76" s="92"/>
      <c r="M76" s="17"/>
    </row>
    <row r="77" spans="1:16" x14ac:dyDescent="0.25">
      <c r="B77" s="38"/>
      <c r="C77" s="38"/>
      <c r="D77" s="35"/>
      <c r="E77" s="40"/>
      <c r="F77" s="40"/>
      <c r="G77" s="35"/>
      <c r="H77" s="35"/>
      <c r="I77" s="35"/>
      <c r="J77" s="40"/>
      <c r="L77" s="92"/>
      <c r="M77" s="34"/>
      <c r="N77" s="35"/>
      <c r="O77" s="35"/>
      <c r="P77" s="35"/>
    </row>
    <row r="78" spans="1:16" x14ac:dyDescent="0.25">
      <c r="B78" s="38"/>
      <c r="C78" s="38"/>
      <c r="D78" s="35"/>
      <c r="E78" s="40"/>
      <c r="F78" s="40"/>
      <c r="G78" s="35"/>
      <c r="H78" s="35"/>
      <c r="I78" s="35"/>
      <c r="J78" s="40"/>
      <c r="L78" s="92"/>
      <c r="M78" s="34"/>
      <c r="N78" s="35"/>
      <c r="O78" s="35"/>
      <c r="P78" s="35"/>
    </row>
    <row r="79" spans="1:16" x14ac:dyDescent="0.25">
      <c r="B79" s="38"/>
      <c r="C79" s="38"/>
      <c r="D79" s="35"/>
      <c r="E79" s="40"/>
      <c r="F79" s="40"/>
      <c r="G79" s="35"/>
      <c r="H79" s="35"/>
      <c r="I79" s="35"/>
      <c r="J79" s="40"/>
      <c r="K79" s="37"/>
      <c r="L79" s="92"/>
      <c r="M79" s="34"/>
      <c r="N79" s="35"/>
      <c r="O79" s="35"/>
      <c r="P79" s="35"/>
    </row>
    <row r="80" spans="1:16" x14ac:dyDescent="0.25">
      <c r="J80" s="40"/>
      <c r="M80" s="35"/>
      <c r="N80" s="35"/>
      <c r="O80" s="35"/>
      <c r="P80" s="35"/>
    </row>
    <row r="81" spans="10:16" x14ac:dyDescent="0.25">
      <c r="J81" s="40"/>
      <c r="M81" s="35"/>
      <c r="N81" s="35"/>
      <c r="O81" s="35"/>
      <c r="P81" s="35"/>
    </row>
    <row r="82" spans="10:16" x14ac:dyDescent="0.25">
      <c r="J82" s="40"/>
      <c r="M82" s="35"/>
      <c r="N82" s="35"/>
      <c r="O82" s="35"/>
      <c r="P82" s="35"/>
    </row>
  </sheetData>
  <sheetProtection selectLockedCells="1" selectUnlockedCells="1"/>
  <mergeCells count="20">
    <mergeCell ref="G11:G13"/>
    <mergeCell ref="I11:I13"/>
    <mergeCell ref="H15:H19"/>
    <mergeCell ref="I15:I19"/>
    <mergeCell ref="G24:G26"/>
    <mergeCell ref="H24:H26"/>
    <mergeCell ref="I24:I26"/>
    <mergeCell ref="G28:G30"/>
    <mergeCell ref="H28:H30"/>
    <mergeCell ref="I28:I30"/>
    <mergeCell ref="G41:G43"/>
    <mergeCell ref="H41:H43"/>
    <mergeCell ref="I41:I43"/>
    <mergeCell ref="H54:H55"/>
    <mergeCell ref="G45:G46"/>
    <mergeCell ref="H45:H46"/>
    <mergeCell ref="I45:I46"/>
    <mergeCell ref="H48:H49"/>
    <mergeCell ref="H50:H51"/>
    <mergeCell ref="H52:H53"/>
  </mergeCells>
  <hyperlinks>
    <hyperlink ref="E13" location="Tabelle!C16" display="Tabelle Verbrauchsgüter" xr:uid="{C507F73F-1E93-4F43-A3FA-EBDB65503D74}"/>
    <hyperlink ref="E28" location="Tabelle!C27" display="für Strom - füllen Sie Tabellenblatt Strom pro Standort aus und legen sie ggf. Ökostromzertifikate bei" xr:uid="{FBEA9E3C-4C23-42A9-BD6D-1D7EB90A1C7A}"/>
    <hyperlink ref="E29" location="Tabelle!C37" display="für Wärme - füllen Sie Tabellenblatt Wärme pro Standort aus " xr:uid="{3C016F54-8216-422A-956C-F35BA7CDF2E3}"/>
    <hyperlink ref="E30" location="Tabelle!C50" display="Tabelle ausfüllen (Blatt:Tabellen): externer Hersteller" xr:uid="{D51E2172-9BF9-4865-A715-C12BD2D51F1E}"/>
    <hyperlink ref="E50" location="Tabelle!C71" display="Tabelle ausfüllen (Blatt:Tabellen): Produkt" xr:uid="{080967A7-A1DC-423C-BAD8-83794CD67DC4}"/>
    <hyperlink ref="E11" location="Tabelle!C2" display="Tabelle!C2" xr:uid="{8D6F4483-D835-4B61-B011-14D6BDAC5649}"/>
  </hyperlinks>
  <pageMargins left="0.70866141732283472" right="0.70866141732283472" top="0.74803149606299213" bottom="0.74803149606299213" header="0.31496062992125984" footer="0.31496062992125984"/>
  <pageSetup paperSize="9" scale="35" fitToHeight="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EDC8E364-5461-416B-A7E8-7D76D234E530}">
          <x14:formula1>
            <xm:f>Auswahlmöglichkeiten!$H$48:$H$49</xm:f>
          </x14:formula1>
          <xm:sqref>D28</xm:sqref>
        </x14:dataValidation>
        <x14:dataValidation type="list" allowBlank="1" showInputMessage="1" showErrorMessage="1" xr:uid="{1FB758DE-DA79-4672-B62E-3A84376B5C61}">
          <x14:formula1>
            <xm:f>Auswahlmöglichkeiten!$C$16:$C$19</xm:f>
          </x14:formula1>
          <xm:sqref>D4</xm:sqref>
        </x14:dataValidation>
        <x14:dataValidation type="list" allowBlank="1" showInputMessage="1" showErrorMessage="1" xr:uid="{58024A2A-4F9B-4048-831A-D811480ABFFD}">
          <x14:formula1>
            <xm:f>Auswahlmöglichkeiten!$C$10:$C$14</xm:f>
          </x14:formula1>
          <xm:sqref>D13</xm:sqref>
        </x14:dataValidation>
        <x14:dataValidation type="list" allowBlank="1" showInputMessage="1" showErrorMessage="1" xr:uid="{D4376574-62D4-4A4C-BD0B-B9DDB5CF4333}">
          <x14:formula1>
            <xm:f>Auswahlmöglichkeiten!$E$10:$E$14</xm:f>
          </x14:formula1>
          <xm:sqref>D11</xm:sqref>
        </x14:dataValidation>
        <x14:dataValidation type="list" allowBlank="1" showInputMessage="1" showErrorMessage="1" xr:uid="{100C50A9-FAF1-49A0-B613-637481B4D2A0}">
          <x14:formula1>
            <xm:f>Auswahlmöglichkeiten!$I$3:$I$4</xm:f>
          </x14:formula1>
          <xm:sqref>D16 D18 D43 D41 D52 D39 D32 D34 D37 D9</xm:sqref>
        </x14:dataValidation>
        <x14:dataValidation type="list" allowBlank="1" showInputMessage="1" showErrorMessage="1" xr:uid="{3EF68709-8E16-4968-A536-7E1B2B556231}">
          <x14:formula1>
            <xm:f>Auswahlmöglichkeiten!$I$3:$I$6</xm:f>
          </x14:formula1>
          <xm:sqref>D24</xm:sqref>
        </x14:dataValidation>
        <x14:dataValidation type="list" allowBlank="1" showInputMessage="1" showErrorMessage="1" xr:uid="{0B7F545C-9D2A-4826-9791-3F92E5DD3C56}">
          <x14:formula1>
            <xm:f>Auswahlmöglichkeiten!$C$42:$C$45</xm:f>
          </x14:formula1>
          <xm:sqref>D25</xm:sqref>
        </x14:dataValidation>
        <x14:dataValidation type="list" allowBlank="1" showInputMessage="1" showErrorMessage="1" xr:uid="{048D2857-1E5D-4F44-A23A-F2DC0C63DEC1}">
          <x14:formula1>
            <xm:f>Auswahlmöglichkeiten!$C$48:$C$50</xm:f>
          </x14:formula1>
          <xm:sqref>D29</xm:sqref>
        </x14:dataValidation>
        <x14:dataValidation type="list" allowBlank="1" showInputMessage="1" showErrorMessage="1" xr:uid="{162E7F31-5386-4C61-AB94-A96504B74C92}">
          <x14:formula1>
            <xm:f>Auswahlmöglichkeiten!$C$65:$C$68</xm:f>
          </x14:formula1>
          <xm:sqref>D59</xm:sqref>
        </x14:dataValidation>
        <x14:dataValidation type="list" allowBlank="1" showInputMessage="1" showErrorMessage="1" xr:uid="{15BE4995-3E70-49B6-A9F5-E26414261908}">
          <x14:formula1>
            <xm:f>Auswahlmöglichkeiten!$K$15:$K$17</xm:f>
          </x14:formula1>
          <xm:sqref>D68 D66 D70 D72</xm:sqref>
        </x14:dataValidation>
        <x14:dataValidation type="list" allowBlank="1" showInputMessage="1" showErrorMessage="1" xr:uid="{C16D92E4-1EE6-4164-875D-F38D2C6D8B3C}">
          <x14:formula1>
            <xm:f>Tabelle!#REF!</xm:f>
          </x14:formula1>
          <xm:sqref>A1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B39FA-B0BD-44B4-9EBD-2E7106D9C01A}">
  <dimension ref="A3:K76"/>
  <sheetViews>
    <sheetView workbookViewId="0">
      <selection activeCell="E72" sqref="E72"/>
    </sheetView>
  </sheetViews>
  <sheetFormatPr defaultColWidth="11.42578125" defaultRowHeight="15" x14ac:dyDescent="0.25"/>
  <cols>
    <col min="3" max="3" width="26.5703125" customWidth="1"/>
  </cols>
  <sheetData>
    <row r="3" spans="1:11" x14ac:dyDescent="0.25">
      <c r="A3" t="s">
        <v>55</v>
      </c>
      <c r="C3" t="s">
        <v>56</v>
      </c>
      <c r="I3" t="s">
        <v>73</v>
      </c>
      <c r="K3" t="s">
        <v>99</v>
      </c>
    </row>
    <row r="4" spans="1:11" x14ac:dyDescent="0.25">
      <c r="C4" t="s">
        <v>57</v>
      </c>
      <c r="I4" t="s">
        <v>83</v>
      </c>
      <c r="K4" t="s">
        <v>204</v>
      </c>
    </row>
    <row r="5" spans="1:11" x14ac:dyDescent="0.25">
      <c r="C5" t="s">
        <v>58</v>
      </c>
      <c r="I5" t="s">
        <v>136</v>
      </c>
      <c r="K5" t="s">
        <v>100</v>
      </c>
    </row>
    <row r="6" spans="1:11" x14ac:dyDescent="0.25">
      <c r="C6" t="s">
        <v>94</v>
      </c>
      <c r="I6" t="s">
        <v>325</v>
      </c>
    </row>
    <row r="7" spans="1:11" x14ac:dyDescent="0.25">
      <c r="C7" t="s">
        <v>202</v>
      </c>
    </row>
    <row r="10" spans="1:11" x14ac:dyDescent="0.25">
      <c r="C10" t="s">
        <v>71</v>
      </c>
      <c r="E10" t="s">
        <v>98</v>
      </c>
      <c r="K10" t="s">
        <v>101</v>
      </c>
    </row>
    <row r="11" spans="1:11" x14ac:dyDescent="0.25">
      <c r="C11" t="s">
        <v>72</v>
      </c>
      <c r="E11" t="s">
        <v>96</v>
      </c>
      <c r="K11" t="s">
        <v>102</v>
      </c>
    </row>
    <row r="12" spans="1:11" x14ac:dyDescent="0.25">
      <c r="C12" t="s">
        <v>59</v>
      </c>
      <c r="E12" t="s">
        <v>97</v>
      </c>
      <c r="K12" t="s">
        <v>103</v>
      </c>
    </row>
    <row r="13" spans="1:11" x14ac:dyDescent="0.25">
      <c r="C13" t="s">
        <v>82</v>
      </c>
      <c r="E13" t="s">
        <v>72</v>
      </c>
      <c r="K13" t="s">
        <v>104</v>
      </c>
    </row>
    <row r="14" spans="1:11" x14ac:dyDescent="0.25">
      <c r="C14" t="s">
        <v>95</v>
      </c>
      <c r="E14" t="s">
        <v>82</v>
      </c>
    </row>
    <row r="15" spans="1:11" x14ac:dyDescent="0.25">
      <c r="G15" t="s">
        <v>63</v>
      </c>
      <c r="K15" t="s">
        <v>73</v>
      </c>
    </row>
    <row r="16" spans="1:11" x14ac:dyDescent="0.25">
      <c r="C16" t="s">
        <v>60</v>
      </c>
      <c r="G16" t="s">
        <v>64</v>
      </c>
      <c r="K16" t="s">
        <v>83</v>
      </c>
    </row>
    <row r="17" spans="2:11" x14ac:dyDescent="0.25">
      <c r="C17" t="s">
        <v>61</v>
      </c>
      <c r="G17" t="s">
        <v>66</v>
      </c>
      <c r="K17" t="s">
        <v>200</v>
      </c>
    </row>
    <row r="18" spans="2:11" x14ac:dyDescent="0.25">
      <c r="C18" t="s">
        <v>62</v>
      </c>
      <c r="G18" t="s">
        <v>65</v>
      </c>
    </row>
    <row r="19" spans="2:11" x14ac:dyDescent="0.25">
      <c r="C19" t="s">
        <v>67</v>
      </c>
      <c r="G19" t="s">
        <v>68</v>
      </c>
    </row>
    <row r="22" spans="2:11" x14ac:dyDescent="0.25">
      <c r="B22" t="s">
        <v>80</v>
      </c>
      <c r="G22" t="s">
        <v>79</v>
      </c>
    </row>
    <row r="24" spans="2:11" x14ac:dyDescent="0.25">
      <c r="B24" t="s">
        <v>78</v>
      </c>
      <c r="G24" t="s">
        <v>79</v>
      </c>
      <c r="I24" t="s">
        <v>91</v>
      </c>
      <c r="J24" t="s">
        <v>84</v>
      </c>
    </row>
    <row r="25" spans="2:11" x14ac:dyDescent="0.25">
      <c r="J25" t="s">
        <v>85</v>
      </c>
    </row>
    <row r="26" spans="2:11" x14ac:dyDescent="0.25">
      <c r="J26" t="s">
        <v>86</v>
      </c>
    </row>
    <row r="27" spans="2:11" x14ac:dyDescent="0.25">
      <c r="J27" t="s">
        <v>87</v>
      </c>
    </row>
    <row r="28" spans="2:11" x14ac:dyDescent="0.25">
      <c r="J28" t="s">
        <v>88</v>
      </c>
    </row>
    <row r="29" spans="2:11" x14ac:dyDescent="0.25">
      <c r="J29" t="s">
        <v>89</v>
      </c>
    </row>
    <row r="31" spans="2:11" x14ac:dyDescent="0.25">
      <c r="I31" t="s">
        <v>72</v>
      </c>
      <c r="J31" t="s">
        <v>93</v>
      </c>
    </row>
    <row r="32" spans="2:11" x14ac:dyDescent="0.25">
      <c r="J32" t="s">
        <v>92</v>
      </c>
    </row>
    <row r="33" spans="3:10" x14ac:dyDescent="0.25">
      <c r="J33" t="s">
        <v>83</v>
      </c>
    </row>
    <row r="34" spans="3:10" x14ac:dyDescent="0.25">
      <c r="C34" t="s">
        <v>105</v>
      </c>
    </row>
    <row r="35" spans="3:10" x14ac:dyDescent="0.25">
      <c r="C35" t="s">
        <v>106</v>
      </c>
    </row>
    <row r="36" spans="3:10" x14ac:dyDescent="0.25">
      <c r="C36" t="s">
        <v>107</v>
      </c>
    </row>
    <row r="37" spans="3:10" x14ac:dyDescent="0.25">
      <c r="C37" t="s">
        <v>108</v>
      </c>
    </row>
    <row r="38" spans="3:10" x14ac:dyDescent="0.25">
      <c r="C38" t="s">
        <v>197</v>
      </c>
    </row>
    <row r="39" spans="3:10" x14ac:dyDescent="0.25">
      <c r="C39" t="s">
        <v>83</v>
      </c>
    </row>
    <row r="42" spans="3:10" x14ac:dyDescent="0.25">
      <c r="C42" t="s">
        <v>137</v>
      </c>
    </row>
    <row r="43" spans="3:10" x14ac:dyDescent="0.25">
      <c r="C43" t="s">
        <v>138</v>
      </c>
    </row>
    <row r="44" spans="3:10" x14ac:dyDescent="0.25">
      <c r="C44" t="s">
        <v>139</v>
      </c>
    </row>
    <row r="45" spans="3:10" x14ac:dyDescent="0.25">
      <c r="C45" t="s">
        <v>104</v>
      </c>
    </row>
    <row r="48" spans="3:10" x14ac:dyDescent="0.25">
      <c r="C48" t="s">
        <v>140</v>
      </c>
      <c r="H48" t="s">
        <v>326</v>
      </c>
    </row>
    <row r="49" spans="3:8" x14ac:dyDescent="0.25">
      <c r="C49" t="s">
        <v>195</v>
      </c>
      <c r="H49" t="s">
        <v>195</v>
      </c>
    </row>
    <row r="50" spans="3:8" x14ac:dyDescent="0.25">
      <c r="C50" t="s">
        <v>141</v>
      </c>
    </row>
    <row r="53" spans="3:8" x14ac:dyDescent="0.25">
      <c r="C53" t="s">
        <v>169</v>
      </c>
    </row>
    <row r="54" spans="3:8" x14ac:dyDescent="0.25">
      <c r="C54" t="s">
        <v>170</v>
      </c>
    </row>
    <row r="55" spans="3:8" x14ac:dyDescent="0.25">
      <c r="C55" t="s">
        <v>171</v>
      </c>
    </row>
    <row r="56" spans="3:8" x14ac:dyDescent="0.25">
      <c r="C56" t="s">
        <v>172</v>
      </c>
    </row>
    <row r="57" spans="3:8" x14ac:dyDescent="0.25">
      <c r="C57" t="s">
        <v>173</v>
      </c>
    </row>
    <row r="58" spans="3:8" x14ac:dyDescent="0.25">
      <c r="C58" t="s">
        <v>174</v>
      </c>
    </row>
    <row r="61" spans="3:8" x14ac:dyDescent="0.25">
      <c r="C61" t="s">
        <v>175</v>
      </c>
    </row>
    <row r="62" spans="3:8" x14ac:dyDescent="0.25">
      <c r="C62" t="s">
        <v>176</v>
      </c>
    </row>
    <row r="65" spans="1:9" x14ac:dyDescent="0.25">
      <c r="C65" t="s">
        <v>138</v>
      </c>
      <c r="H65" t="s">
        <v>312</v>
      </c>
      <c r="I65" t="s">
        <v>313</v>
      </c>
    </row>
    <row r="66" spans="1:9" x14ac:dyDescent="0.25">
      <c r="C66" t="s">
        <v>187</v>
      </c>
      <c r="H66" t="s">
        <v>314</v>
      </c>
      <c r="I66" t="s">
        <v>315</v>
      </c>
    </row>
    <row r="67" spans="1:9" x14ac:dyDescent="0.25">
      <c r="C67" t="s">
        <v>139</v>
      </c>
      <c r="H67" t="s">
        <v>316</v>
      </c>
      <c r="I67" t="s">
        <v>317</v>
      </c>
    </row>
    <row r="68" spans="1:9" x14ac:dyDescent="0.25">
      <c r="C68" t="s">
        <v>104</v>
      </c>
      <c r="H68" t="s">
        <v>318</v>
      </c>
      <c r="I68" t="s">
        <v>319</v>
      </c>
    </row>
    <row r="74" spans="1:9" x14ac:dyDescent="0.25">
      <c r="A74" t="s">
        <v>341</v>
      </c>
      <c r="B74" t="s">
        <v>73</v>
      </c>
    </row>
    <row r="75" spans="1:9" x14ac:dyDescent="0.25">
      <c r="B75" t="s">
        <v>83</v>
      </c>
    </row>
    <row r="76" spans="1:9" x14ac:dyDescent="0.25">
      <c r="B76" t="s">
        <v>342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B8F08-9D71-47F2-A7C4-FED062F0B7FF}">
  <dimension ref="A1:BI88"/>
  <sheetViews>
    <sheetView topLeftCell="C1" zoomScaleNormal="100" workbookViewId="0">
      <selection activeCell="F31" sqref="F31"/>
    </sheetView>
  </sheetViews>
  <sheetFormatPr defaultColWidth="11.42578125" defaultRowHeight="12.75" x14ac:dyDescent="0.2"/>
  <cols>
    <col min="1" max="1" width="13.5703125" style="58" hidden="1" customWidth="1"/>
    <col min="2" max="2" width="24.28515625" style="58" hidden="1" customWidth="1"/>
    <col min="3" max="3" width="11.140625" style="88" customWidth="1"/>
    <col min="4" max="4" width="38.7109375" style="243" customWidth="1"/>
    <col min="5" max="5" width="28" style="213" bestFit="1" customWidth="1"/>
    <col min="6" max="6" width="29.140625" style="213" customWidth="1"/>
    <col min="7" max="7" width="37.140625" style="213" bestFit="1" customWidth="1"/>
    <col min="8" max="8" width="24" style="213" bestFit="1" customWidth="1"/>
    <col min="9" max="9" width="34.5703125" style="213" customWidth="1"/>
    <col min="10" max="10" width="30.7109375" style="213" customWidth="1"/>
    <col min="11" max="11" width="29.28515625" style="213" customWidth="1"/>
    <col min="12" max="12" width="48.28515625" style="213" customWidth="1"/>
    <col min="13" max="13" width="11.7109375" style="213" customWidth="1"/>
    <col min="14" max="14" width="6.140625" style="213" customWidth="1"/>
    <col min="15" max="15" width="36.140625" style="213" customWidth="1"/>
    <col min="16" max="16" width="8" style="213" bestFit="1" customWidth="1"/>
    <col min="17" max="17" width="24.85546875" style="213" customWidth="1"/>
    <col min="18" max="18" width="19.5703125" style="213" customWidth="1"/>
    <col min="19" max="19" width="17.7109375" style="213" customWidth="1"/>
    <col min="20" max="26" width="11.42578125" style="213"/>
    <col min="27" max="61" width="11.42578125" style="144"/>
    <col min="62" max="16384" width="11.42578125" style="58"/>
  </cols>
  <sheetData>
    <row r="1" spans="1:19" x14ac:dyDescent="0.2">
      <c r="A1" s="58" t="s">
        <v>252</v>
      </c>
      <c r="D1" s="211"/>
      <c r="E1" s="212"/>
    </row>
    <row r="2" spans="1:19" ht="15.75" x14ac:dyDescent="0.25">
      <c r="C2" s="88" t="s">
        <v>286</v>
      </c>
      <c r="D2" s="214" t="s">
        <v>248</v>
      </c>
      <c r="E2" s="215"/>
      <c r="F2" s="215"/>
      <c r="G2" s="215"/>
      <c r="H2" s="215"/>
      <c r="I2" s="215"/>
      <c r="J2" s="216"/>
      <c r="K2" s="217"/>
      <c r="L2" s="217"/>
      <c r="M2" s="217"/>
      <c r="O2" s="218"/>
      <c r="P2" s="218"/>
      <c r="Q2" s="218"/>
      <c r="R2" s="218"/>
    </row>
    <row r="3" spans="1:19" ht="25.5" x14ac:dyDescent="0.2">
      <c r="A3" s="59" t="s">
        <v>212</v>
      </c>
      <c r="B3" s="62"/>
      <c r="D3" s="219" t="s">
        <v>210</v>
      </c>
      <c r="E3" s="219" t="s">
        <v>211</v>
      </c>
      <c r="F3" s="219" t="s">
        <v>21</v>
      </c>
      <c r="G3" s="220" t="s">
        <v>213</v>
      </c>
      <c r="H3" s="219" t="s">
        <v>227</v>
      </c>
      <c r="I3" s="219" t="s">
        <v>74</v>
      </c>
      <c r="J3" s="219" t="s">
        <v>77</v>
      </c>
      <c r="K3" s="221"/>
      <c r="L3" s="222"/>
      <c r="N3" s="222"/>
      <c r="O3" s="221"/>
      <c r="P3" s="221"/>
      <c r="Q3" s="223"/>
      <c r="R3" s="221"/>
    </row>
    <row r="4" spans="1:19" ht="25.5" x14ac:dyDescent="0.2">
      <c r="A4" s="61">
        <v>0.2</v>
      </c>
      <c r="B4" s="63" t="s">
        <v>206</v>
      </c>
      <c r="D4" s="224" t="s">
        <v>214</v>
      </c>
      <c r="E4" s="225" t="s">
        <v>228</v>
      </c>
      <c r="F4" s="226"/>
      <c r="G4" s="227" t="s">
        <v>215</v>
      </c>
      <c r="H4" s="145" t="b">
        <v>0</v>
      </c>
      <c r="I4" s="224"/>
      <c r="J4" s="224" t="s">
        <v>216</v>
      </c>
      <c r="K4" s="228"/>
      <c r="L4" s="229"/>
      <c r="M4" s="228"/>
      <c r="N4" s="230"/>
      <c r="O4" s="231"/>
      <c r="P4" s="228"/>
      <c r="R4" s="228"/>
      <c r="S4" s="232"/>
    </row>
    <row r="5" spans="1:19" ht="25.5" x14ac:dyDescent="0.2">
      <c r="A5" s="61">
        <v>0.2</v>
      </c>
      <c r="B5" s="63" t="s">
        <v>206</v>
      </c>
      <c r="D5" s="224" t="s">
        <v>214</v>
      </c>
      <c r="E5" s="233" t="s">
        <v>229</v>
      </c>
      <c r="F5" s="226"/>
      <c r="G5" s="227" t="s">
        <v>215</v>
      </c>
      <c r="H5" s="145" t="b">
        <v>0</v>
      </c>
      <c r="I5" s="224"/>
      <c r="J5" s="224" t="s">
        <v>216</v>
      </c>
      <c r="K5" s="228"/>
      <c r="L5" s="229"/>
      <c r="M5" s="228"/>
      <c r="N5" s="230"/>
      <c r="O5" s="231"/>
      <c r="P5" s="228"/>
      <c r="R5" s="228"/>
    </row>
    <row r="6" spans="1:19" ht="38.25" x14ac:dyDescent="0.2">
      <c r="A6" s="61">
        <v>0.15</v>
      </c>
      <c r="B6" s="63" t="s">
        <v>207</v>
      </c>
      <c r="D6" s="224" t="s">
        <v>214</v>
      </c>
      <c r="E6" s="233" t="s">
        <v>230</v>
      </c>
      <c r="F6" s="226"/>
      <c r="G6" s="234" t="s">
        <v>217</v>
      </c>
      <c r="H6" s="145" t="b">
        <v>0</v>
      </c>
      <c r="I6" s="224"/>
      <c r="J6" s="224" t="s">
        <v>216</v>
      </c>
      <c r="K6" s="228"/>
      <c r="L6" s="229"/>
      <c r="M6" s="228"/>
      <c r="N6" s="230"/>
      <c r="O6" s="231"/>
      <c r="R6" s="228"/>
    </row>
    <row r="7" spans="1:19" ht="38.25" x14ac:dyDescent="0.2">
      <c r="A7" s="61">
        <v>0.15</v>
      </c>
      <c r="B7" s="63" t="s">
        <v>207</v>
      </c>
      <c r="D7" s="224" t="s">
        <v>214</v>
      </c>
      <c r="E7" s="233" t="s">
        <v>231</v>
      </c>
      <c r="F7" s="226"/>
      <c r="G7" s="234" t="s">
        <v>217</v>
      </c>
      <c r="H7" s="145" t="b">
        <v>0</v>
      </c>
      <c r="I7" s="224"/>
      <c r="J7" s="224" t="s">
        <v>218</v>
      </c>
      <c r="K7" s="228"/>
      <c r="L7" s="229"/>
      <c r="M7" s="228"/>
      <c r="N7" s="230"/>
      <c r="O7" s="231"/>
      <c r="R7" s="228"/>
    </row>
    <row r="8" spans="1:19" ht="48.6" customHeight="1" x14ac:dyDescent="0.2">
      <c r="A8" s="61">
        <v>0.1</v>
      </c>
      <c r="B8" s="63" t="s">
        <v>208</v>
      </c>
      <c r="D8" s="224" t="s">
        <v>219</v>
      </c>
      <c r="E8" s="233" t="s">
        <v>232</v>
      </c>
      <c r="F8" s="226"/>
      <c r="G8" s="234" t="s">
        <v>217</v>
      </c>
      <c r="H8" s="145" t="b">
        <v>0</v>
      </c>
      <c r="I8" s="235"/>
      <c r="J8" s="224"/>
      <c r="K8" s="228"/>
      <c r="L8" s="229"/>
      <c r="M8" s="228"/>
      <c r="N8" s="230"/>
      <c r="O8" s="231"/>
      <c r="R8" s="228"/>
    </row>
    <row r="9" spans="1:19" ht="45" customHeight="1" x14ac:dyDescent="0.2">
      <c r="A9" s="61">
        <v>0.1</v>
      </c>
      <c r="B9" s="63" t="s">
        <v>208</v>
      </c>
      <c r="D9" s="224" t="s">
        <v>219</v>
      </c>
      <c r="E9" s="233" t="s">
        <v>233</v>
      </c>
      <c r="F9" s="226"/>
      <c r="G9" s="234" t="s">
        <v>217</v>
      </c>
      <c r="H9" s="145" t="b">
        <v>0</v>
      </c>
      <c r="I9" s="235"/>
      <c r="J9" s="224"/>
      <c r="K9" s="228"/>
      <c r="L9" s="229"/>
      <c r="M9" s="228"/>
      <c r="N9" s="230"/>
      <c r="O9" s="231"/>
      <c r="R9" s="228"/>
    </row>
    <row r="10" spans="1:19" ht="42" customHeight="1" x14ac:dyDescent="0.2">
      <c r="A10" s="61">
        <v>0.05</v>
      </c>
      <c r="B10" s="63" t="s">
        <v>208</v>
      </c>
      <c r="D10" s="224" t="s">
        <v>219</v>
      </c>
      <c r="E10" s="233" t="s">
        <v>76</v>
      </c>
      <c r="F10" s="226"/>
      <c r="G10" s="234" t="s">
        <v>217</v>
      </c>
      <c r="H10" s="145" t="b">
        <v>0</v>
      </c>
      <c r="I10" s="235"/>
      <c r="J10" s="224"/>
      <c r="K10" s="228"/>
      <c r="L10" s="229"/>
      <c r="M10" s="228"/>
      <c r="N10" s="230"/>
    </row>
    <row r="11" spans="1:19" ht="45" customHeight="1" x14ac:dyDescent="0.2">
      <c r="A11" s="61">
        <v>0.05</v>
      </c>
      <c r="B11" s="63" t="s">
        <v>208</v>
      </c>
      <c r="D11" s="224" t="s">
        <v>219</v>
      </c>
      <c r="E11" s="233" t="s">
        <v>75</v>
      </c>
      <c r="F11" s="226"/>
      <c r="G11" s="234" t="s">
        <v>217</v>
      </c>
      <c r="H11" s="145" t="b">
        <v>0</v>
      </c>
      <c r="I11" s="235"/>
      <c r="J11" s="224"/>
      <c r="K11" s="228"/>
      <c r="L11" s="228"/>
      <c r="M11" s="228"/>
      <c r="N11" s="230"/>
    </row>
    <row r="12" spans="1:19" x14ac:dyDescent="0.2">
      <c r="D12" s="211"/>
      <c r="E12" s="212"/>
    </row>
    <row r="13" spans="1:19" x14ac:dyDescent="0.2">
      <c r="D13" s="211"/>
      <c r="E13" s="212"/>
    </row>
    <row r="14" spans="1:19" ht="15.75" x14ac:dyDescent="0.25">
      <c r="D14" s="236" t="s">
        <v>205</v>
      </c>
      <c r="E14" s="236"/>
      <c r="F14" s="236"/>
      <c r="G14" s="236"/>
    </row>
    <row r="15" spans="1:19" x14ac:dyDescent="0.2">
      <c r="A15" s="59" t="s">
        <v>212</v>
      </c>
      <c r="B15" s="62"/>
      <c r="D15" s="219" t="s">
        <v>211</v>
      </c>
      <c r="E15" s="219" t="s">
        <v>21</v>
      </c>
      <c r="F15" s="237" t="s">
        <v>74</v>
      </c>
      <c r="G15" s="219" t="s">
        <v>77</v>
      </c>
    </row>
    <row r="16" spans="1:19" ht="38.25" x14ac:dyDescent="0.2">
      <c r="A16" s="61">
        <v>0.2</v>
      </c>
      <c r="B16" s="141" t="s">
        <v>209</v>
      </c>
      <c r="D16" s="233" t="s">
        <v>236</v>
      </c>
      <c r="E16" s="238" t="s">
        <v>90</v>
      </c>
      <c r="F16" s="226"/>
      <c r="G16" s="224" t="s">
        <v>218</v>
      </c>
    </row>
    <row r="17" spans="1:12" x14ac:dyDescent="0.2">
      <c r="A17" s="61">
        <v>0.1</v>
      </c>
      <c r="B17" s="141" t="s">
        <v>347</v>
      </c>
      <c r="D17" s="233" t="s">
        <v>237</v>
      </c>
      <c r="E17" s="239" t="s">
        <v>90</v>
      </c>
      <c r="F17" s="226"/>
      <c r="G17" s="224" t="s">
        <v>218</v>
      </c>
    </row>
    <row r="18" spans="1:12" ht="38.25" x14ac:dyDescent="0.2">
      <c r="A18" s="61">
        <v>0.1</v>
      </c>
      <c r="B18" s="141" t="s">
        <v>209</v>
      </c>
      <c r="D18" s="233" t="s">
        <v>308</v>
      </c>
      <c r="E18" s="226"/>
      <c r="F18" s="226"/>
      <c r="G18" s="224" t="s">
        <v>226</v>
      </c>
    </row>
    <row r="19" spans="1:12" ht="38.25" x14ac:dyDescent="0.2">
      <c r="A19" s="61">
        <v>0.4</v>
      </c>
      <c r="B19" s="141" t="s">
        <v>209</v>
      </c>
      <c r="D19" s="233" t="s">
        <v>307</v>
      </c>
      <c r="E19" s="226"/>
      <c r="F19" s="226"/>
      <c r="G19" s="224" t="s">
        <v>196</v>
      </c>
    </row>
    <row r="20" spans="1:12" ht="38.25" x14ac:dyDescent="0.2">
      <c r="A20" s="61">
        <v>0.05</v>
      </c>
      <c r="B20" s="141" t="s">
        <v>209</v>
      </c>
      <c r="D20" s="233" t="s">
        <v>306</v>
      </c>
      <c r="E20" s="226"/>
      <c r="F20" s="226"/>
      <c r="G20" s="224" t="s">
        <v>220</v>
      </c>
    </row>
    <row r="21" spans="1:12" ht="38.25" x14ac:dyDescent="0.2">
      <c r="A21" s="61">
        <v>0.05</v>
      </c>
      <c r="B21" s="141" t="s">
        <v>209</v>
      </c>
      <c r="D21" s="233" t="s">
        <v>235</v>
      </c>
      <c r="E21" s="226"/>
      <c r="F21" s="226"/>
      <c r="G21" s="224" t="s">
        <v>220</v>
      </c>
    </row>
    <row r="22" spans="1:12" x14ac:dyDescent="0.2">
      <c r="D22" s="211"/>
      <c r="E22" s="212"/>
    </row>
    <row r="23" spans="1:12" x14ac:dyDescent="0.2">
      <c r="D23" s="211"/>
      <c r="E23" s="212"/>
    </row>
    <row r="24" spans="1:12" x14ac:dyDescent="0.2">
      <c r="D24" s="240" t="s">
        <v>359</v>
      </c>
      <c r="E24" s="212"/>
    </row>
    <row r="26" spans="1:12" ht="15.75" x14ac:dyDescent="0.25">
      <c r="C26" s="88" t="s">
        <v>284</v>
      </c>
      <c r="D26" s="214" t="s">
        <v>259</v>
      </c>
      <c r="E26" s="215"/>
      <c r="F26" s="215"/>
      <c r="G26" s="216"/>
      <c r="I26" s="214" t="s">
        <v>259</v>
      </c>
      <c r="J26" s="215"/>
      <c r="K26" s="215"/>
      <c r="L26" s="216"/>
    </row>
    <row r="27" spans="1:12" ht="15.75" x14ac:dyDescent="0.25">
      <c r="D27" s="241" t="s">
        <v>345</v>
      </c>
      <c r="E27" s="226"/>
      <c r="F27" s="241" t="s">
        <v>346</v>
      </c>
      <c r="G27" s="226"/>
      <c r="I27" s="241" t="s">
        <v>345</v>
      </c>
      <c r="J27" s="226"/>
      <c r="K27" s="241" t="s">
        <v>346</v>
      </c>
      <c r="L27" s="226"/>
    </row>
    <row r="28" spans="1:12" ht="25.5" x14ac:dyDescent="0.25">
      <c r="A28" s="59" t="s">
        <v>212</v>
      </c>
      <c r="B28" s="62"/>
      <c r="D28" s="219" t="s">
        <v>211</v>
      </c>
      <c r="E28" s="219" t="s">
        <v>21</v>
      </c>
      <c r="F28" s="219" t="s">
        <v>227</v>
      </c>
      <c r="G28" s="219" t="s">
        <v>77</v>
      </c>
      <c r="H28" s="242"/>
      <c r="I28" s="219" t="s">
        <v>211</v>
      </c>
      <c r="J28" s="219" t="s">
        <v>21</v>
      </c>
      <c r="K28" s="219" t="s">
        <v>227</v>
      </c>
      <c r="L28" s="219" t="s">
        <v>77</v>
      </c>
    </row>
    <row r="29" spans="1:12" ht="38.25" x14ac:dyDescent="0.2">
      <c r="A29" s="61">
        <v>0.1</v>
      </c>
      <c r="B29" s="60" t="s">
        <v>209</v>
      </c>
      <c r="D29" s="224" t="s">
        <v>250</v>
      </c>
      <c r="E29" s="146"/>
      <c r="F29" s="145" t="b">
        <v>0</v>
      </c>
      <c r="G29" s="224" t="s">
        <v>221</v>
      </c>
      <c r="I29" s="224" t="s">
        <v>250</v>
      </c>
      <c r="J29" s="226"/>
      <c r="K29" s="145" t="b">
        <v>0</v>
      </c>
      <c r="L29" s="224" t="s">
        <v>221</v>
      </c>
    </row>
    <row r="30" spans="1:12" x14ac:dyDescent="0.2">
      <c r="A30" s="61">
        <v>0.1</v>
      </c>
      <c r="B30" s="60" t="s">
        <v>209</v>
      </c>
      <c r="D30" s="224" t="s">
        <v>234</v>
      </c>
      <c r="E30" s="146"/>
      <c r="F30" s="145" t="b">
        <v>0</v>
      </c>
      <c r="G30" s="224" t="s">
        <v>225</v>
      </c>
      <c r="I30" s="224" t="s">
        <v>234</v>
      </c>
      <c r="J30" s="226"/>
      <c r="K30" s="145" t="b">
        <v>0</v>
      </c>
      <c r="L30" s="224" t="s">
        <v>225</v>
      </c>
    </row>
    <row r="31" spans="1:12" ht="51" x14ac:dyDescent="0.2">
      <c r="A31" s="61">
        <v>0.1</v>
      </c>
      <c r="B31" s="60" t="s">
        <v>209</v>
      </c>
      <c r="D31" s="224" t="s">
        <v>249</v>
      </c>
      <c r="E31" s="146"/>
      <c r="F31" s="145" t="b">
        <v>0</v>
      </c>
      <c r="G31" s="224" t="s">
        <v>224</v>
      </c>
      <c r="I31" s="224" t="s">
        <v>249</v>
      </c>
      <c r="J31" s="226"/>
      <c r="K31" s="145" t="b">
        <v>0</v>
      </c>
      <c r="L31" s="224" t="s">
        <v>224</v>
      </c>
    </row>
    <row r="32" spans="1:12" x14ac:dyDescent="0.2">
      <c r="A32" s="61">
        <v>0.1</v>
      </c>
      <c r="B32" s="60" t="s">
        <v>209</v>
      </c>
      <c r="D32" s="224" t="s">
        <v>223</v>
      </c>
      <c r="E32" s="146"/>
      <c r="F32" s="145" t="b">
        <v>0</v>
      </c>
      <c r="G32" s="224" t="s">
        <v>220</v>
      </c>
      <c r="I32" s="224" t="s">
        <v>223</v>
      </c>
      <c r="J32" s="226"/>
      <c r="K32" s="145" t="b">
        <v>0</v>
      </c>
      <c r="L32" s="224" t="s">
        <v>220</v>
      </c>
    </row>
    <row r="33" spans="1:13" ht="25.5" x14ac:dyDescent="0.2">
      <c r="A33" s="61">
        <v>0.1</v>
      </c>
      <c r="B33" s="60" t="s">
        <v>251</v>
      </c>
      <c r="D33" s="224" t="s">
        <v>311</v>
      </c>
      <c r="E33" s="146"/>
      <c r="F33" s="145" t="b">
        <v>0</v>
      </c>
      <c r="G33" s="224" t="s">
        <v>224</v>
      </c>
      <c r="I33" s="224" t="s">
        <v>311</v>
      </c>
      <c r="J33" s="226"/>
      <c r="K33" s="145" t="b">
        <v>0</v>
      </c>
      <c r="L33" s="224" t="s">
        <v>224</v>
      </c>
    </row>
    <row r="34" spans="1:13" ht="38.25" x14ac:dyDescent="0.2">
      <c r="A34" s="61">
        <v>0.1</v>
      </c>
      <c r="B34" s="60" t="s">
        <v>209</v>
      </c>
      <c r="D34" s="224" t="s">
        <v>320</v>
      </c>
      <c r="E34" s="146"/>
      <c r="F34" s="145" t="b">
        <v>0</v>
      </c>
      <c r="G34" s="224" t="s">
        <v>222</v>
      </c>
      <c r="I34" s="224" t="s">
        <v>320</v>
      </c>
      <c r="J34" s="226"/>
      <c r="K34" s="145" t="b">
        <v>0</v>
      </c>
      <c r="L34" s="224" t="s">
        <v>222</v>
      </c>
    </row>
    <row r="35" spans="1:13" ht="51" x14ac:dyDescent="0.2">
      <c r="A35" s="61">
        <v>0.4</v>
      </c>
      <c r="B35" s="60" t="s">
        <v>209</v>
      </c>
      <c r="D35" s="224" t="s">
        <v>321</v>
      </c>
      <c r="E35" s="146"/>
      <c r="F35" s="145" t="b">
        <v>0</v>
      </c>
      <c r="G35" s="224" t="s">
        <v>309</v>
      </c>
      <c r="I35" s="224" t="s">
        <v>321</v>
      </c>
      <c r="J35" s="226"/>
      <c r="K35" s="145" t="b">
        <v>0</v>
      </c>
      <c r="L35" s="224" t="s">
        <v>309</v>
      </c>
      <c r="M35" s="228"/>
    </row>
    <row r="36" spans="1:13" ht="18.75" customHeight="1" x14ac:dyDescent="0.2">
      <c r="E36" s="244"/>
    </row>
    <row r="38" spans="1:13" x14ac:dyDescent="0.2">
      <c r="C38" s="88" t="s">
        <v>285</v>
      </c>
      <c r="D38" s="245" t="s">
        <v>265</v>
      </c>
      <c r="E38" s="245"/>
      <c r="F38" s="246" t="s">
        <v>344</v>
      </c>
      <c r="G38" s="247"/>
    </row>
    <row r="39" spans="1:13" x14ac:dyDescent="0.2">
      <c r="D39" s="219" t="s">
        <v>193</v>
      </c>
      <c r="E39" s="248" t="s">
        <v>334</v>
      </c>
      <c r="F39" s="248" t="s">
        <v>297</v>
      </c>
      <c r="G39" s="248" t="s">
        <v>298</v>
      </c>
      <c r="H39" s="248" t="s">
        <v>335</v>
      </c>
    </row>
    <row r="40" spans="1:13" x14ac:dyDescent="0.2">
      <c r="D40" s="224" t="s">
        <v>349</v>
      </c>
      <c r="E40" s="249"/>
      <c r="F40" s="249"/>
      <c r="G40" s="249"/>
      <c r="H40" s="249"/>
      <c r="I40" s="250" t="s">
        <v>368</v>
      </c>
    </row>
    <row r="41" spans="1:13" ht="13.15" customHeight="1" x14ac:dyDescent="0.2">
      <c r="D41" s="251" t="s">
        <v>350</v>
      </c>
      <c r="E41" s="249"/>
      <c r="F41" s="249"/>
      <c r="G41" s="249"/>
      <c r="H41" s="249"/>
    </row>
    <row r="42" spans="1:13" x14ac:dyDescent="0.2">
      <c r="D42" s="252"/>
      <c r="E42" s="253" t="s">
        <v>215</v>
      </c>
      <c r="F42" s="253" t="s">
        <v>215</v>
      </c>
      <c r="G42" s="253" t="s">
        <v>215</v>
      </c>
      <c r="H42" s="253" t="s">
        <v>215</v>
      </c>
    </row>
    <row r="43" spans="1:13" x14ac:dyDescent="0.2">
      <c r="D43" s="224" t="s">
        <v>351</v>
      </c>
      <c r="E43" s="249"/>
      <c r="F43" s="249"/>
      <c r="G43" s="249"/>
      <c r="H43" s="249"/>
    </row>
    <row r="44" spans="1:13" x14ac:dyDescent="0.2">
      <c r="D44" s="224" t="s">
        <v>352</v>
      </c>
      <c r="E44" s="249"/>
      <c r="F44" s="249"/>
      <c r="G44" s="249"/>
      <c r="H44" s="249"/>
    </row>
    <row r="45" spans="1:13" x14ac:dyDescent="0.2">
      <c r="D45" s="224" t="s">
        <v>141</v>
      </c>
      <c r="E45" s="254" t="b">
        <v>0</v>
      </c>
      <c r="F45" s="254" t="b">
        <v>0</v>
      </c>
      <c r="G45" s="254" t="b">
        <v>0</v>
      </c>
      <c r="H45" s="254" t="b">
        <v>0</v>
      </c>
    </row>
    <row r="46" spans="1:13" x14ac:dyDescent="0.2">
      <c r="D46" s="255" t="s">
        <v>353</v>
      </c>
      <c r="E46" s="256">
        <f>SUM(E40+E41+E43+E44)</f>
        <v>0</v>
      </c>
      <c r="F46" s="256">
        <f t="shared" ref="F46:H46" si="0">SUM(F40+F41+F43+F44)</f>
        <v>0</v>
      </c>
      <c r="G46" s="256">
        <f t="shared" si="0"/>
        <v>0</v>
      </c>
      <c r="H46" s="256">
        <f t="shared" si="0"/>
        <v>0</v>
      </c>
    </row>
    <row r="47" spans="1:13" x14ac:dyDescent="0.2">
      <c r="D47" s="257"/>
      <c r="E47" s="258"/>
    </row>
    <row r="48" spans="1:13" x14ac:dyDescent="0.2">
      <c r="C48" s="88" t="s">
        <v>289</v>
      </c>
      <c r="D48" s="245" t="s">
        <v>266</v>
      </c>
      <c r="E48" s="245"/>
      <c r="F48" s="246" t="s">
        <v>344</v>
      </c>
      <c r="G48" s="247"/>
    </row>
    <row r="49" spans="3:9" x14ac:dyDescent="0.2">
      <c r="D49" s="219" t="s">
        <v>194</v>
      </c>
      <c r="E49" s="248" t="s">
        <v>296</v>
      </c>
      <c r="F49" s="248" t="s">
        <v>297</v>
      </c>
      <c r="G49" s="248" t="s">
        <v>298</v>
      </c>
      <c r="H49" s="248" t="s">
        <v>299</v>
      </c>
      <c r="I49" s="250" t="s">
        <v>368</v>
      </c>
    </row>
    <row r="50" spans="3:9" x14ac:dyDescent="0.2">
      <c r="D50" s="224" t="s">
        <v>354</v>
      </c>
      <c r="E50" s="249">
        <v>0.05</v>
      </c>
      <c r="F50" s="249"/>
      <c r="G50" s="249"/>
      <c r="H50" s="249"/>
    </row>
    <row r="51" spans="3:9" ht="13.15" customHeight="1" x14ac:dyDescent="0.2">
      <c r="D51" s="259" t="s">
        <v>355</v>
      </c>
      <c r="E51" s="249"/>
      <c r="F51" s="249"/>
      <c r="G51" s="249"/>
      <c r="H51" s="249"/>
    </row>
    <row r="52" spans="3:9" x14ac:dyDescent="0.2">
      <c r="D52" s="260"/>
      <c r="E52" s="253" t="s">
        <v>215</v>
      </c>
      <c r="F52" s="253" t="s">
        <v>215</v>
      </c>
      <c r="G52" s="253" t="s">
        <v>215</v>
      </c>
      <c r="H52" s="253" t="s">
        <v>215</v>
      </c>
    </row>
    <row r="53" spans="3:9" x14ac:dyDescent="0.2">
      <c r="D53" s="224" t="s">
        <v>356</v>
      </c>
      <c r="E53" s="249"/>
      <c r="F53" s="249"/>
      <c r="G53" s="249"/>
      <c r="H53" s="249"/>
    </row>
    <row r="54" spans="3:9" x14ac:dyDescent="0.2">
      <c r="D54" s="224" t="s">
        <v>305</v>
      </c>
      <c r="E54" s="146"/>
      <c r="F54" s="146"/>
      <c r="G54" s="146"/>
      <c r="H54" s="146"/>
    </row>
    <row r="55" spans="3:9" x14ac:dyDescent="0.2">
      <c r="D55" s="224" t="s">
        <v>357</v>
      </c>
      <c r="E55" s="249"/>
      <c r="F55" s="249"/>
      <c r="G55" s="249"/>
      <c r="H55" s="249"/>
    </row>
    <row r="56" spans="3:9" x14ac:dyDescent="0.2">
      <c r="D56" s="224" t="s">
        <v>352</v>
      </c>
      <c r="E56" s="249"/>
      <c r="F56" s="249"/>
      <c r="G56" s="249"/>
      <c r="H56" s="249"/>
    </row>
    <row r="57" spans="3:9" x14ac:dyDescent="0.2">
      <c r="D57" s="224" t="s">
        <v>141</v>
      </c>
      <c r="E57" s="254" t="b">
        <v>0</v>
      </c>
      <c r="F57" s="254" t="b">
        <v>0</v>
      </c>
      <c r="G57" s="254" t="b">
        <v>0</v>
      </c>
      <c r="H57" s="254" t="b">
        <v>0</v>
      </c>
    </row>
    <row r="58" spans="3:9" x14ac:dyDescent="0.2">
      <c r="D58" s="255" t="s">
        <v>353</v>
      </c>
      <c r="E58" s="256">
        <f>SUM(E50,E51,E53,E55,E56)</f>
        <v>0.05</v>
      </c>
      <c r="F58" s="256">
        <f t="shared" ref="F58:H58" si="1">SUM(F50,F51,F53,F55,F56)</f>
        <v>0</v>
      </c>
      <c r="G58" s="256">
        <f t="shared" si="1"/>
        <v>0</v>
      </c>
      <c r="H58" s="256">
        <f t="shared" si="1"/>
        <v>0</v>
      </c>
    </row>
    <row r="61" spans="3:9" x14ac:dyDescent="0.2">
      <c r="C61" s="88" t="s">
        <v>288</v>
      </c>
      <c r="D61" s="261" t="s">
        <v>272</v>
      </c>
      <c r="E61" s="262"/>
      <c r="F61" s="246" t="s">
        <v>344</v>
      </c>
      <c r="G61" s="247"/>
    </row>
    <row r="62" spans="3:9" ht="27" customHeight="1" x14ac:dyDescent="0.2">
      <c r="D62" s="219" t="s">
        <v>193</v>
      </c>
      <c r="E62" s="248" t="s">
        <v>292</v>
      </c>
      <c r="F62" s="248" t="s">
        <v>293</v>
      </c>
      <c r="G62" s="248" t="s">
        <v>294</v>
      </c>
      <c r="H62" s="248" t="s">
        <v>295</v>
      </c>
      <c r="I62" s="250" t="s">
        <v>368</v>
      </c>
    </row>
    <row r="63" spans="3:9" x14ac:dyDescent="0.2">
      <c r="D63" s="224" t="s">
        <v>349</v>
      </c>
      <c r="E63" s="249"/>
      <c r="F63" s="249"/>
      <c r="G63" s="249"/>
      <c r="H63" s="249"/>
    </row>
    <row r="64" spans="3:9" ht="12.75" customHeight="1" x14ac:dyDescent="0.2">
      <c r="D64" s="251" t="s">
        <v>350</v>
      </c>
      <c r="E64" s="249"/>
      <c r="F64" s="249"/>
      <c r="G64" s="249"/>
      <c r="H64" s="249"/>
    </row>
    <row r="65" spans="4:9" x14ac:dyDescent="0.2">
      <c r="D65" s="252"/>
      <c r="E65" s="253" t="s">
        <v>215</v>
      </c>
      <c r="F65" s="253" t="s">
        <v>215</v>
      </c>
      <c r="G65" s="253" t="s">
        <v>215</v>
      </c>
      <c r="H65" s="253" t="s">
        <v>215</v>
      </c>
    </row>
    <row r="66" spans="4:9" x14ac:dyDescent="0.2">
      <c r="D66" s="224" t="s">
        <v>351</v>
      </c>
      <c r="E66" s="249"/>
      <c r="F66" s="249"/>
      <c r="G66" s="249"/>
      <c r="H66" s="249"/>
    </row>
    <row r="67" spans="4:9" x14ac:dyDescent="0.2">
      <c r="D67" s="224" t="s">
        <v>352</v>
      </c>
      <c r="E67" s="249"/>
      <c r="F67" s="249"/>
      <c r="G67" s="249"/>
      <c r="H67" s="249"/>
    </row>
    <row r="68" spans="4:9" x14ac:dyDescent="0.2">
      <c r="D68" s="224" t="s">
        <v>141</v>
      </c>
      <c r="E68" s="254" t="b">
        <v>0</v>
      </c>
      <c r="F68" s="254" t="b">
        <v>0</v>
      </c>
      <c r="G68" s="254" t="b">
        <v>0</v>
      </c>
      <c r="H68" s="254" t="b">
        <v>0</v>
      </c>
    </row>
    <row r="69" spans="4:9" x14ac:dyDescent="0.2">
      <c r="D69" s="255" t="s">
        <v>353</v>
      </c>
      <c r="E69" s="256">
        <f>E63+E64+E66+E67</f>
        <v>0</v>
      </c>
      <c r="F69" s="256">
        <f t="shared" ref="F69:H69" si="2">F63+F64+F66+F67</f>
        <v>0</v>
      </c>
      <c r="G69" s="256">
        <f t="shared" si="2"/>
        <v>0</v>
      </c>
      <c r="H69" s="256">
        <f t="shared" si="2"/>
        <v>0</v>
      </c>
    </row>
    <row r="70" spans="4:9" x14ac:dyDescent="0.2">
      <c r="D70" s="219" t="s">
        <v>194</v>
      </c>
      <c r="E70" s="248" t="s">
        <v>292</v>
      </c>
      <c r="F70" s="248" t="s">
        <v>293</v>
      </c>
      <c r="G70" s="248" t="s">
        <v>294</v>
      </c>
      <c r="H70" s="248" t="s">
        <v>295</v>
      </c>
      <c r="I70" s="250" t="s">
        <v>368</v>
      </c>
    </row>
    <row r="71" spans="4:9" x14ac:dyDescent="0.2">
      <c r="D71" s="224" t="s">
        <v>354</v>
      </c>
      <c r="E71" s="249"/>
      <c r="F71" s="249"/>
      <c r="G71" s="249"/>
      <c r="H71" s="249"/>
    </row>
    <row r="72" spans="4:9" ht="13.15" customHeight="1" x14ac:dyDescent="0.2">
      <c r="D72" s="259" t="s">
        <v>358</v>
      </c>
      <c r="E72" s="249"/>
      <c r="F72" s="249"/>
      <c r="G72" s="249"/>
      <c r="H72" s="249"/>
    </row>
    <row r="73" spans="4:9" x14ac:dyDescent="0.2">
      <c r="D73" s="260"/>
      <c r="E73" s="253" t="s">
        <v>215</v>
      </c>
      <c r="F73" s="253" t="s">
        <v>215</v>
      </c>
      <c r="G73" s="253" t="s">
        <v>215</v>
      </c>
      <c r="H73" s="253" t="s">
        <v>215</v>
      </c>
    </row>
    <row r="74" spans="4:9" x14ac:dyDescent="0.2">
      <c r="D74" s="224" t="s">
        <v>356</v>
      </c>
      <c r="E74" s="249"/>
      <c r="F74" s="249"/>
      <c r="G74" s="249"/>
      <c r="H74" s="249"/>
    </row>
    <row r="75" spans="4:9" x14ac:dyDescent="0.2">
      <c r="D75" s="224" t="s">
        <v>305</v>
      </c>
      <c r="E75" s="146"/>
      <c r="F75" s="146"/>
      <c r="G75" s="146"/>
      <c r="H75" s="146"/>
    </row>
    <row r="76" spans="4:9" x14ac:dyDescent="0.2">
      <c r="D76" s="224" t="s">
        <v>357</v>
      </c>
      <c r="E76" s="249"/>
      <c r="F76" s="249"/>
      <c r="G76" s="249"/>
      <c r="H76" s="249"/>
    </row>
    <row r="77" spans="4:9" x14ac:dyDescent="0.2">
      <c r="D77" s="224" t="s">
        <v>352</v>
      </c>
      <c r="E77" s="249"/>
      <c r="F77" s="249"/>
      <c r="G77" s="249"/>
      <c r="H77" s="249"/>
    </row>
    <row r="78" spans="4:9" x14ac:dyDescent="0.2">
      <c r="D78" s="224" t="s">
        <v>141</v>
      </c>
      <c r="E78" s="254" t="b">
        <v>0</v>
      </c>
      <c r="F78" s="254" t="b">
        <v>0</v>
      </c>
      <c r="G78" s="254" t="b">
        <v>0</v>
      </c>
      <c r="H78" s="254" t="b">
        <v>0</v>
      </c>
    </row>
    <row r="79" spans="4:9" x14ac:dyDescent="0.2">
      <c r="D79" s="255" t="s">
        <v>353</v>
      </c>
      <c r="E79" s="256">
        <f>E71+E72+E74+E76+E77</f>
        <v>0</v>
      </c>
      <c r="F79" s="256">
        <f t="shared" ref="F79:H79" si="3">F71+F72+F74+F76+F77</f>
        <v>0</v>
      </c>
      <c r="G79" s="256">
        <f t="shared" si="3"/>
        <v>0</v>
      </c>
      <c r="H79" s="256">
        <f t="shared" si="3"/>
        <v>0</v>
      </c>
    </row>
    <row r="82" spans="3:9" x14ac:dyDescent="0.2">
      <c r="C82" s="88" t="s">
        <v>287</v>
      </c>
      <c r="D82" s="245" t="s">
        <v>267</v>
      </c>
      <c r="E82" s="245"/>
      <c r="F82" s="245"/>
      <c r="G82" s="245"/>
      <c r="H82" s="245"/>
      <c r="I82" s="245"/>
    </row>
    <row r="83" spans="3:9" ht="25.5" x14ac:dyDescent="0.2">
      <c r="D83" s="219" t="s">
        <v>177</v>
      </c>
      <c r="E83" s="219" t="s">
        <v>178</v>
      </c>
      <c r="F83" s="219" t="s">
        <v>331</v>
      </c>
      <c r="G83" s="219" t="s">
        <v>290</v>
      </c>
      <c r="H83" s="219" t="s">
        <v>291</v>
      </c>
      <c r="I83" s="219" t="s">
        <v>179</v>
      </c>
    </row>
    <row r="84" spans="3:9" ht="25.5" x14ac:dyDescent="0.2">
      <c r="C84" s="89" t="s">
        <v>332</v>
      </c>
      <c r="D84" s="263" t="s">
        <v>180</v>
      </c>
      <c r="E84" s="263" t="s">
        <v>181</v>
      </c>
      <c r="F84" s="264">
        <v>100</v>
      </c>
      <c r="G84" s="264">
        <v>10</v>
      </c>
      <c r="H84" s="265">
        <f>((G84)/(G84+F84))</f>
        <v>9.0909090909090912E-2</v>
      </c>
      <c r="I84" s="263" t="s">
        <v>182</v>
      </c>
    </row>
    <row r="85" spans="3:9" x14ac:dyDescent="0.2">
      <c r="D85" s="235"/>
      <c r="E85" s="235"/>
      <c r="F85" s="266"/>
      <c r="G85" s="266"/>
      <c r="H85" s="267" t="e">
        <f t="shared" ref="H85:H87" si="4">((G85)/(G85+F85))</f>
        <v>#DIV/0!</v>
      </c>
      <c r="I85" s="235"/>
    </row>
    <row r="86" spans="3:9" x14ac:dyDescent="0.2">
      <c r="D86" s="235"/>
      <c r="E86" s="235"/>
      <c r="F86" s="266"/>
      <c r="G86" s="266"/>
      <c r="H86" s="267" t="e">
        <f t="shared" si="4"/>
        <v>#DIV/0!</v>
      </c>
      <c r="I86" s="235"/>
    </row>
    <row r="87" spans="3:9" x14ac:dyDescent="0.2">
      <c r="D87" s="235"/>
      <c r="E87" s="235"/>
      <c r="F87" s="266"/>
      <c r="G87" s="266"/>
      <c r="H87" s="267" t="e">
        <f t="shared" si="4"/>
        <v>#DIV/0!</v>
      </c>
      <c r="I87" s="235"/>
    </row>
    <row r="88" spans="3:9" x14ac:dyDescent="0.2">
      <c r="D88" s="213" t="s">
        <v>330</v>
      </c>
    </row>
  </sheetData>
  <sheetProtection algorithmName="SHA-512" hashValue="MkiifkZaPvjYb34Re2DLtZKnnyS8HXL0kZvF53ab1dk9baNxEGZLiMfSgpkvyxOn+EUE1ARqf6Gr0gttMG1Thg==" saltValue="VpdTplWL7V6r+SGcfVQixQ==" spinCount="100000" sheet="1" objects="1" scenarios="1" selectLockedCells="1"/>
  <mergeCells count="13">
    <mergeCell ref="D82:I82"/>
    <mergeCell ref="D2:J2"/>
    <mergeCell ref="D72:D73"/>
    <mergeCell ref="O2:R2"/>
    <mergeCell ref="D51:D52"/>
    <mergeCell ref="D41:D42"/>
    <mergeCell ref="D64:D65"/>
    <mergeCell ref="D38:E38"/>
    <mergeCell ref="D48:E48"/>
    <mergeCell ref="D61:E61"/>
    <mergeCell ref="D26:G26"/>
    <mergeCell ref="I26:L26"/>
    <mergeCell ref="D14:G14"/>
  </mergeCells>
  <pageMargins left="0.7" right="0.7" top="0.78740157499999996" bottom="0.78740157499999996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3CB455F-C09C-4E00-A824-004D41E167CB}">
          <x14:formula1>
            <xm:f>Auswahlmöglichkeiten!$I$3:$I$4</xm:f>
          </x14:formula1>
          <xm:sqref>F4:F11 P8:P9 P6 E29:E32 E34:E35 J29:J32 J34:J35 E20:E21 E18 E54:H54 E75:H75</xm:sqref>
        </x14:dataValidation>
        <x14:dataValidation type="list" allowBlank="1" showInputMessage="1" showErrorMessage="1" xr:uid="{C80A2527-1EC7-4B5A-9562-DAF194A5DC5B}">
          <x14:formula1>
            <xm:f>Auswahlmöglichkeiten!$J$24:$J$29</xm:f>
          </x14:formula1>
          <xm:sqref>P7 E19</xm:sqref>
        </x14:dataValidation>
        <x14:dataValidation type="list" allowBlank="1" showInputMessage="1" showErrorMessage="1" xr:uid="{A2979BFA-048F-4E30-A53C-D268386294E1}">
          <x14:formula1>
            <xm:f>Auswahlmöglichkeiten!$H$65:$H$68</xm:f>
          </x14:formula1>
          <xm:sqref>E33 J33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9" workbookViewId="0">
      <selection activeCell="P20" sqref="P20"/>
    </sheetView>
  </sheetViews>
  <sheetFormatPr defaultColWidth="9.140625" defaultRowHeight="15" x14ac:dyDescent="0.25"/>
  <cols>
    <col min="1" max="1" width="9.140625" customWidth="1"/>
  </cols>
  <sheetData/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topLeftCell="A10" workbookViewId="0">
      <selection activeCell="C12" sqref="C12"/>
    </sheetView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3AB28DD5CCF44AB5011FC9E26ACA44" ma:contentTypeVersion="21" ma:contentTypeDescription="Ein neues Dokument erstellen." ma:contentTypeScope="" ma:versionID="938858793da136908ce9eabeca4bb1ba">
  <xsd:schema xmlns:xsd="http://www.w3.org/2001/XMLSchema" xmlns:xs="http://www.w3.org/2001/XMLSchema" xmlns:p="http://schemas.microsoft.com/office/2006/metadata/properties" xmlns:ns2="095620d8-af0c-454c-b021-68e0550309bf" xmlns:ns3="dc4a9f3e-64bb-4ba8-a27a-e48ffcd8ffd0" targetNamespace="http://schemas.microsoft.com/office/2006/metadata/properties" ma:root="true" ma:fieldsID="1c011301647c5f3a9aebe56ef69d8931" ns2:_="" ns3:_="">
    <xsd:import namespace="095620d8-af0c-454c-b021-68e0550309bf"/>
    <xsd:import namespace="dc4a9f3e-64bb-4ba8-a27a-e48ffcd8ff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620d8-af0c-454c-b021-68e0550309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b8fa7312-9fbd-44ba-b469-01c73e35d5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a9f3e-64bb-4ba8-a27a-e48ffcd8ffd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9080fd-3867-48e9-a9d9-b030bf569c68}" ma:internalName="TaxCatchAll" ma:showField="CatchAllData" ma:web="dc4a9f3e-64bb-4ba8-a27a-e48ffcd8ff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4a9f3e-64bb-4ba8-a27a-e48ffcd8ffd0" xsi:nil="true"/>
    <lcf76f155ced4ddcb4097134ff3c332f xmlns="095620d8-af0c-454c-b021-68e0550309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02D9E7-D377-47AE-A407-4BBC84096707}"/>
</file>

<file path=customXml/itemProps2.xml><?xml version="1.0" encoding="utf-8"?>
<ds:datastoreItem xmlns:ds="http://schemas.openxmlformats.org/officeDocument/2006/customXml" ds:itemID="{C890C2DB-53C9-4E67-82E7-F683EEF665C3}"/>
</file>

<file path=customXml/itemProps3.xml><?xml version="1.0" encoding="utf-8"?>
<ds:datastoreItem xmlns:ds="http://schemas.openxmlformats.org/officeDocument/2006/customXml" ds:itemID="{B587828A-9297-4C59-8BAD-983DC9F492D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Deckblatt</vt:lpstr>
      <vt:lpstr>Basisinformationen</vt:lpstr>
      <vt:lpstr>Produkt</vt:lpstr>
      <vt:lpstr>Validierung</vt:lpstr>
      <vt:lpstr>Auswertung</vt:lpstr>
      <vt:lpstr>Auswahlmöglichkeiten</vt:lpstr>
      <vt:lpstr>Tabelle</vt:lpstr>
      <vt:lpstr>Ergebnisübersicht</vt:lpstr>
      <vt:lpstr>Rückfragen</vt:lpstr>
      <vt:lpstr>Netzdiagramm</vt:lpstr>
      <vt:lpstr>Säulendiagramm</vt:lpstr>
      <vt:lpstr>Entwicklung</vt:lpstr>
      <vt:lpstr>Deckblatt!Print_Area</vt:lpstr>
      <vt:lpstr>Produkt!Print_Area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Ambra Muca</cp:lastModifiedBy>
  <cp:lastPrinted>2020-03-02T13:27:59Z</cp:lastPrinted>
  <dcterms:created xsi:type="dcterms:W3CDTF">2012-10-05T09:34:14Z</dcterms:created>
  <dcterms:modified xsi:type="dcterms:W3CDTF">2026-09-24T08:35:41Z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0x0101004A3AB28DD5CCF44AB5011FC9E26ACA44</vt:lpwstr>
  </property>
</Properties>
</file>